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2024\ESTRAZIONI\"/>
    </mc:Choice>
  </mc:AlternateContent>
  <xr:revisionPtr revIDLastSave="0" documentId="8_{64CC5A8F-1535-4D3F-B0F4-7B6AF21A12B8}" xr6:coauthVersionLast="47" xr6:coauthVersionMax="47" xr10:uidLastSave="{00000000-0000-0000-0000-000000000000}"/>
  <bookViews>
    <workbookView xWindow="-120" yWindow="-120" windowWidth="29040" windowHeight="15840" xr2:uid="{F3ACB228-9455-4670-ADDB-1F946466D958}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90" i="1" l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91" i="1"/>
  <c r="K91" i="1" l="1"/>
  <c r="G93" i="1" s="1"/>
</calcChain>
</file>

<file path=xl/sharedStrings.xml><?xml version="1.0" encoding="utf-8"?>
<sst xmlns="http://schemas.openxmlformats.org/spreadsheetml/2006/main" count="236" uniqueCount="87">
  <si>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</si>
  <si>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</si>
  <si>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</si>
  <si>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</si>
  <si>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</si>
  <si>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</si>
  <si>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</si>
  <si>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</si>
  <si>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</si>
  <si>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</si>
  <si>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</si>
  <si>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</si>
  <si>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</si>
  <si>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</si>
  <si>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</si>
  <si>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</si>
  <si>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VOIPVOICE SRL</t>
  </si>
  <si>
    <t>NOFIRE S.R.L.</t>
  </si>
  <si>
    <t>SILVANA  RESTUCCIA</t>
  </si>
  <si>
    <t>TD06</t>
  </si>
  <si>
    <t>A2A Energia SpA</t>
  </si>
  <si>
    <t>COLLAGE S.p.a.</t>
  </si>
  <si>
    <t>00000055/02/2024</t>
  </si>
  <si>
    <t>ADECCO ITALIA SPA</t>
  </si>
  <si>
    <t>2024.0591.00140</t>
  </si>
  <si>
    <t>ANTONINO  CIMO' IMPALLI</t>
  </si>
  <si>
    <t>15/2024</t>
  </si>
  <si>
    <t>INFORMATICA SOLUZIONI AZIENDALI SRL</t>
  </si>
  <si>
    <t>48/PA</t>
  </si>
  <si>
    <t>63/PA</t>
  </si>
  <si>
    <t>PALAZZOLO SERVICE S.R.L</t>
  </si>
  <si>
    <t>692/C/24/2</t>
  </si>
  <si>
    <t>2024.0591.00334</t>
  </si>
  <si>
    <t>BNP PARIBAS LEASE GROUP SA</t>
  </si>
  <si>
    <t>JJB78536</t>
  </si>
  <si>
    <t>HISKILL SRL</t>
  </si>
  <si>
    <t>Aruba S.p.A.</t>
  </si>
  <si>
    <t>2024.0591.00497</t>
  </si>
  <si>
    <t>14/18</t>
  </si>
  <si>
    <t>Resigest Srl</t>
  </si>
  <si>
    <t>232/2024</t>
  </si>
  <si>
    <t>2024.0591.00650</t>
  </si>
  <si>
    <t>14/25</t>
  </si>
  <si>
    <t>MASCHERINI VITTORIO</t>
  </si>
  <si>
    <t>1778/C/24/2</t>
  </si>
  <si>
    <t>2024.0591.00856</t>
  </si>
  <si>
    <t>14/31</t>
  </si>
  <si>
    <t>JJE80946</t>
  </si>
  <si>
    <t>Pixel ADV srls</t>
  </si>
  <si>
    <t>DOTT. CAMPO GIOVANNI</t>
  </si>
  <si>
    <t>FPA 7/24</t>
  </si>
  <si>
    <t>69/2024</t>
  </si>
  <si>
    <t>2024.0591.01043</t>
  </si>
  <si>
    <t>FPA 141/24</t>
  </si>
  <si>
    <t>LEGISLAZIONE TECNICA S.r.l.</t>
  </si>
  <si>
    <t>478/PA/2024</t>
  </si>
  <si>
    <t>Libera Accademia di Medicina Biologica</t>
  </si>
  <si>
    <t>458/2024</t>
  </si>
  <si>
    <t>STUDIO TECNICO A&amp;amp;C DELL' ING. MATTEO</t>
  </si>
  <si>
    <t>41/2024</t>
  </si>
  <si>
    <t>102/PA</t>
  </si>
  <si>
    <t>42/2024</t>
  </si>
  <si>
    <t>RISMA SRL</t>
  </si>
  <si>
    <t>LUPO SOLUZIONI TECNOLOGICHE SRL</t>
  </si>
  <si>
    <t>2024.0591.01209</t>
  </si>
  <si>
    <t>2825/C/24/2</t>
  </si>
  <si>
    <t>2024.0591.01369</t>
  </si>
  <si>
    <t>JJH79743</t>
  </si>
  <si>
    <t>PAOLA BRUSA</t>
  </si>
  <si>
    <t>POLIDOR SRL</t>
  </si>
  <si>
    <t>F 614 2024</t>
  </si>
  <si>
    <t>14/45</t>
  </si>
  <si>
    <t>2024.0591.01583</t>
  </si>
  <si>
    <t>F 696 2024</t>
  </si>
  <si>
    <t>2024.0591.01718</t>
  </si>
  <si>
    <t>F 756 2024</t>
  </si>
  <si>
    <t>14/57</t>
  </si>
  <si>
    <t>688/PA/2024</t>
  </si>
  <si>
    <t>17/2024</t>
  </si>
  <si>
    <t>ITCore Business Group srl</t>
  </si>
  <si>
    <t>4647\BG</t>
  </si>
  <si>
    <t>3888/C/24/2</t>
  </si>
  <si>
    <t>2024.0591.01878</t>
  </si>
  <si>
    <t>FPA 12/24</t>
  </si>
  <si>
    <t>JJK82652</t>
  </si>
  <si>
    <t>F 838 2024</t>
  </si>
  <si>
    <t>14/97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</si>
</sst>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  <xf numFmtId="17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8BD4-5ACB-4E2F-A05A-DC9A85B74341}">
  <dimension ref="A1:K96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>
        <v>8</v>
      </c>
      <c r="E3" s="14">
        <v>45293</v>
      </c>
      <c r="F3" s="14">
        <v>45322</v>
      </c>
      <c r="G3" s="2">
        <v>150</v>
      </c>
      <c r="H3">
        <v>13</v>
      </c>
      <c r="I3" s="14">
        <v>45301</v>
      </c>
      <c r="J3">
        <f>IF(OR(ISBLANK(I3),ISBLANK(F3)),0,I3-F3)</f>
        <v>-21</v>
      </c>
      <c r="K3" s="2">
        <f>G3*J3</f>
        <v>-3150</v>
      </c>
    </row>
    <row r="4" spans="1:11" x14ac:dyDescent="0.25">
      <c r="A4">
        <v>5618320484</v>
      </c>
      <c r="B4" t="s">
        <v>16</v>
      </c>
      <c r="C4" t="s">
        <v>15</v>
      </c>
      <c r="D4">
        <v>4550</v>
      </c>
      <c r="E4" s="14">
        <v>45298</v>
      </c>
      <c r="F4" s="14">
        <v>45322</v>
      </c>
      <c r="G4" s="2">
        <v>102.1</v>
      </c>
      <c r="H4">
        <v>10</v>
      </c>
      <c r="I4" s="14">
        <v>45322</v>
      </c>
      <c r="J4">
        <f>IF(OR(ISBLANK(I4),ISBLANK(F4)),0,I4-F4)</f>
        <v>0</v>
      </c>
      <c r="K4" s="2">
        <f>G4*J4</f>
        <v>0</v>
      </c>
    </row>
    <row r="5" spans="1:11" x14ac:dyDescent="0.25">
      <c r="A5">
        <v>3809020823</v>
      </c>
      <c r="B5" t="s">
        <v>17</v>
      </c>
      <c r="C5" t="s">
        <v>15</v>
      </c>
      <c r="D5">
        <v>15</v>
      </c>
      <c r="E5" s="14">
        <v>45300</v>
      </c>
      <c r="F5" s="14">
        <v>45300</v>
      </c>
      <c r="G5" s="2">
        <v>30</v>
      </c>
      <c r="H5">
        <v>12</v>
      </c>
      <c r="I5" s="14">
        <v>45301</v>
      </c>
      <c r="J5">
        <f>IF(OR(ISBLANK(I5),ISBLANK(F5)),0,I5-F5)</f>
        <v>1</v>
      </c>
      <c r="K5" s="2">
        <f>G5*J5</f>
        <v>30</v>
      </c>
    </row>
    <row r="6" spans="1:11" x14ac:dyDescent="0.25">
      <c r="A6">
        <v>5939150826</v>
      </c>
      <c r="B6" t="s">
        <v>18</v>
      </c>
      <c r="C6" t="s">
        <v>19</v>
      </c>
      <c r="D6">
        <v>32</v>
      </c>
      <c r="E6" s="14">
        <v>45302</v>
      </c>
      <c r="F6" s="14">
        <v>45351</v>
      </c>
      <c r="G6" s="2">
        <v>598.53</v>
      </c>
      <c r="H6">
        <v>23</v>
      </c>
      <c r="I6" s="14">
        <v>45324</v>
      </c>
      <c r="J6">
        <f>IF(OR(ISBLANK(I6),ISBLANK(F6)),0,I6-F6)</f>
        <v>-27</v>
      </c>
      <c r="K6" s="2">
        <f>G6*J6</f>
        <v>-16160.31</v>
      </c>
    </row>
    <row r="7" spans="1:11" x14ac:dyDescent="0.25">
      <c r="A7">
        <v>12883420155</v>
      </c>
      <c r="B7" t="s">
        <v>20</v>
      </c>
      <c r="C7" t="s">
        <v>15</v>
      </c>
      <c r="D7">
        <v>824500007202</v>
      </c>
      <c r="E7" s="14">
        <v>45303</v>
      </c>
      <c r="F7" s="14">
        <v>45334</v>
      </c>
      <c r="G7" s="2">
        <v>489.03</v>
      </c>
      <c r="H7">
        <v>24</v>
      </c>
      <c r="I7" s="14">
        <v>45324</v>
      </c>
      <c r="J7">
        <f>IF(OR(ISBLANK(I7),ISBLANK(F7)),0,I7-F7)</f>
        <v>-10</v>
      </c>
      <c r="K7" s="2">
        <f>G7*J7</f>
        <v>-4890.2999999999993</v>
      </c>
    </row>
    <row r="8" spans="1:11" x14ac:dyDescent="0.25">
      <c r="A8">
        <v>4135950824</v>
      </c>
      <c r="B8" t="s">
        <v>21</v>
      </c>
      <c r="C8" t="s">
        <v>15</v>
      </c>
      <c r="D8" t="s">
        <v>22</v>
      </c>
      <c r="E8" s="14">
        <v>45308</v>
      </c>
      <c r="F8" s="14">
        <v>45309</v>
      </c>
      <c r="G8" s="2">
        <v>220</v>
      </c>
      <c r="H8">
        <v>14</v>
      </c>
      <c r="I8" s="14">
        <v>45315</v>
      </c>
      <c r="J8">
        <f>IF(OR(ISBLANK(I8),ISBLANK(F8)),0,I8-F8)</f>
        <v>6</v>
      </c>
      <c r="K8" s="2">
        <f>G8*J8</f>
        <v>1320</v>
      </c>
    </row>
    <row r="9" spans="1:11" x14ac:dyDescent="0.25">
      <c r="A9">
        <v>10539160969</v>
      </c>
      <c r="B9" t="s">
        <v>23</v>
      </c>
      <c r="C9" t="s">
        <v>15</v>
      </c>
      <c r="D9" t="s">
        <v>24</v>
      </c>
      <c r="E9" s="14">
        <v>45322</v>
      </c>
      <c r="F9" s="14">
        <v>45351</v>
      </c>
      <c r="G9" s="2">
        <v>2173.1999999999998</v>
      </c>
      <c r="H9">
        <v>29</v>
      </c>
      <c r="I9" s="14">
        <v>45334</v>
      </c>
      <c r="J9">
        <f>IF(OR(ISBLANK(I9),ISBLANK(F9)),0,I9-F9)</f>
        <v>-17</v>
      </c>
      <c r="K9" s="2">
        <f>G9*J9</f>
        <v>-36944.399999999994</v>
      </c>
    </row>
    <row r="10" spans="1:11" x14ac:dyDescent="0.25">
      <c r="A10">
        <v>5618320484</v>
      </c>
      <c r="B10" t="s">
        <v>16</v>
      </c>
      <c r="C10" t="s">
        <v>15</v>
      </c>
      <c r="D10">
        <v>14432</v>
      </c>
      <c r="E10" s="14">
        <v>45329</v>
      </c>
      <c r="F10" s="14">
        <v>45351</v>
      </c>
      <c r="G10" s="2">
        <v>102.1</v>
      </c>
      <c r="H10">
        <v>32</v>
      </c>
      <c r="I10" s="14">
        <v>45351</v>
      </c>
      <c r="J10">
        <f>IF(OR(ISBLANK(I10),ISBLANK(F10)),0,I10-F10)</f>
        <v>0</v>
      </c>
      <c r="K10" s="2">
        <f>G10*J10</f>
        <v>0</v>
      </c>
    </row>
    <row r="11" spans="1:11" x14ac:dyDescent="0.25">
      <c r="A11">
        <v>5304300824</v>
      </c>
      <c r="B11" t="s">
        <v>25</v>
      </c>
      <c r="C11" t="s">
        <v>15</v>
      </c>
      <c r="D11" t="s">
        <v>26</v>
      </c>
      <c r="E11" s="14">
        <v>45329</v>
      </c>
      <c r="F11" s="14">
        <v>45365</v>
      </c>
      <c r="G11" s="2">
        <v>890</v>
      </c>
      <c r="H11">
        <v>28</v>
      </c>
      <c r="I11" s="14">
        <v>45334</v>
      </c>
      <c r="J11">
        <f>IF(OR(ISBLANK(I11),ISBLANK(F11)),0,I11-F11)</f>
        <v>-31</v>
      </c>
      <c r="K11" s="2">
        <f>G11*J11</f>
        <v>-27590</v>
      </c>
    </row>
    <row r="12" spans="1:11" x14ac:dyDescent="0.25">
      <c r="A12">
        <v>1445260886</v>
      </c>
      <c r="B12" t="s">
        <v>27</v>
      </c>
      <c r="C12" t="s">
        <v>15</v>
      </c>
      <c r="D12" t="s">
        <v>28</v>
      </c>
      <c r="E12" s="14">
        <v>45334</v>
      </c>
      <c r="F12" s="14">
        <v>45363</v>
      </c>
      <c r="G12" s="2">
        <v>2750</v>
      </c>
      <c r="H12">
        <v>30</v>
      </c>
      <c r="I12" s="14">
        <v>45344</v>
      </c>
      <c r="J12">
        <f>IF(OR(ISBLANK(I12),ISBLANK(F12)),0,I12-F12)</f>
        <v>-19</v>
      </c>
      <c r="K12" s="2">
        <f>G12*J12</f>
        <v>-52250</v>
      </c>
    </row>
    <row r="13" spans="1:11" x14ac:dyDescent="0.25">
      <c r="A13">
        <v>1445260886</v>
      </c>
      <c r="B13" t="s">
        <v>27</v>
      </c>
      <c r="C13" t="s">
        <v>15</v>
      </c>
      <c r="D13" t="s">
        <v>29</v>
      </c>
      <c r="E13" s="14">
        <v>45341</v>
      </c>
      <c r="F13" s="14">
        <v>45370</v>
      </c>
      <c r="G13" s="2">
        <v>1306.95</v>
      </c>
      <c r="H13">
        <v>31</v>
      </c>
      <c r="I13" s="14">
        <v>45344</v>
      </c>
      <c r="J13">
        <f>IF(OR(ISBLANK(I13),ISBLANK(F13)),0,I13-F13)</f>
        <v>-26</v>
      </c>
      <c r="K13" s="2">
        <f>G13*J13</f>
        <v>-33980.700000000004</v>
      </c>
    </row>
    <row r="14" spans="1:11" x14ac:dyDescent="0.25">
      <c r="A14">
        <v>6219620827</v>
      </c>
      <c r="B14" t="s">
        <v>30</v>
      </c>
      <c r="C14" t="s">
        <v>15</v>
      </c>
      <c r="D14" t="s">
        <v>31</v>
      </c>
      <c r="E14" s="14">
        <v>45351</v>
      </c>
      <c r="F14" s="14">
        <v>45380</v>
      </c>
      <c r="G14" s="2">
        <v>162.28</v>
      </c>
      <c r="H14">
        <v>51</v>
      </c>
      <c r="I14" s="14">
        <v>45384</v>
      </c>
      <c r="J14">
        <f>IF(OR(ISBLANK(I14),ISBLANK(F14)),0,I14-F14)</f>
        <v>4</v>
      </c>
      <c r="K14" s="2">
        <f>G14*J14</f>
        <v>649.12</v>
      </c>
    </row>
    <row r="15" spans="1:11" x14ac:dyDescent="0.25">
      <c r="A15">
        <v>10539160969</v>
      </c>
      <c r="B15" t="s">
        <v>23</v>
      </c>
      <c r="C15" t="s">
        <v>15</v>
      </c>
      <c r="D15" t="s">
        <v>32</v>
      </c>
      <c r="E15" s="14">
        <v>45351</v>
      </c>
      <c r="F15" s="14">
        <v>45382</v>
      </c>
      <c r="G15" s="2">
        <v>1984.4</v>
      </c>
      <c r="H15">
        <v>35</v>
      </c>
      <c r="I15" s="14">
        <v>45362</v>
      </c>
      <c r="J15">
        <f>IF(OR(ISBLANK(I15),ISBLANK(F15)),0,I15-F15)</f>
        <v>-20</v>
      </c>
      <c r="K15" s="2">
        <f>G15*J15</f>
        <v>-39688</v>
      </c>
    </row>
    <row r="16" spans="1:11" x14ac:dyDescent="0.25">
      <c r="A16">
        <v>13455940158</v>
      </c>
      <c r="B16" t="s">
        <v>33</v>
      </c>
      <c r="C16" t="s">
        <v>15</v>
      </c>
      <c r="D16" t="s">
        <v>34</v>
      </c>
      <c r="E16" s="14">
        <v>45355</v>
      </c>
      <c r="F16" s="14">
        <v>45405</v>
      </c>
      <c r="G16" s="2">
        <v>262.26</v>
      </c>
      <c r="H16">
        <v>37</v>
      </c>
      <c r="I16" s="14">
        <v>45365</v>
      </c>
      <c r="J16">
        <f>IF(OR(ISBLANK(I16),ISBLANK(F16)),0,I16-F16)</f>
        <v>-40</v>
      </c>
      <c r="K16" s="2">
        <f>G16*J16</f>
        <v>-10490.4</v>
      </c>
    </row>
    <row r="17" spans="1:11" x14ac:dyDescent="0.25">
      <c r="A17">
        <v>5618320484</v>
      </c>
      <c r="B17" t="s">
        <v>16</v>
      </c>
      <c r="C17" t="s">
        <v>15</v>
      </c>
      <c r="D17">
        <v>24228</v>
      </c>
      <c r="E17" s="14">
        <v>45358</v>
      </c>
      <c r="F17" s="14">
        <v>45382</v>
      </c>
      <c r="G17" s="2">
        <v>102.1</v>
      </c>
      <c r="H17">
        <v>53</v>
      </c>
      <c r="I17" s="14">
        <v>45384</v>
      </c>
      <c r="J17">
        <f>IF(OR(ISBLANK(I17),ISBLANK(F17)),0,I17-F17)</f>
        <v>2</v>
      </c>
      <c r="K17" s="2">
        <f>G17*J17</f>
        <v>204.2</v>
      </c>
    </row>
    <row r="18" spans="1:11" x14ac:dyDescent="0.25">
      <c r="A18">
        <v>6374311212</v>
      </c>
      <c r="B18" t="s">
        <v>35</v>
      </c>
      <c r="C18" t="s">
        <v>15</v>
      </c>
      <c r="D18" s="15">
        <v>45998</v>
      </c>
      <c r="E18" s="14">
        <v>45359</v>
      </c>
      <c r="F18" s="14">
        <v>45382</v>
      </c>
      <c r="G18" s="2">
        <v>750</v>
      </c>
      <c r="H18">
        <v>36</v>
      </c>
      <c r="I18" s="14">
        <v>45365</v>
      </c>
      <c r="J18">
        <f>IF(OR(ISBLANK(I18),ISBLANK(F18)),0,I18-F18)</f>
        <v>-17</v>
      </c>
      <c r="K18" s="2">
        <f>G18*J18</f>
        <v>-12750</v>
      </c>
    </row>
    <row r="19" spans="1:11" x14ac:dyDescent="0.25">
      <c r="A19">
        <v>12883420155</v>
      </c>
      <c r="B19" t="s">
        <v>20</v>
      </c>
      <c r="C19" t="s">
        <v>15</v>
      </c>
      <c r="D19">
        <v>824500055045</v>
      </c>
      <c r="E19" s="14">
        <v>45366</v>
      </c>
      <c r="F19" s="14">
        <v>45397</v>
      </c>
      <c r="G19" s="2">
        <v>468.8</v>
      </c>
      <c r="H19">
        <v>33</v>
      </c>
      <c r="I19" s="14">
        <v>45377</v>
      </c>
      <c r="J19">
        <f>IF(OR(ISBLANK(I19),ISBLANK(F19)),0,I19-F19)</f>
        <v>-20</v>
      </c>
      <c r="K19" s="2">
        <f>G19*J19</f>
        <v>-9376</v>
      </c>
    </row>
    <row r="20" spans="1:11" x14ac:dyDescent="0.25">
      <c r="A20">
        <v>1573850516</v>
      </c>
      <c r="B20" t="s">
        <v>36</v>
      </c>
      <c r="C20" t="s">
        <v>15</v>
      </c>
      <c r="D20">
        <v>1000241500003730</v>
      </c>
      <c r="E20" s="14">
        <v>45382</v>
      </c>
      <c r="F20" s="14">
        <v>45382</v>
      </c>
      <c r="G20" s="2">
        <v>181.46</v>
      </c>
      <c r="H20">
        <v>34</v>
      </c>
      <c r="I20" s="14">
        <v>45377</v>
      </c>
      <c r="J20">
        <f>IF(OR(ISBLANK(I20),ISBLANK(F20)),0,I20-F20)</f>
        <v>-5</v>
      </c>
      <c r="K20" s="2">
        <f>G20*J20</f>
        <v>-907.30000000000007</v>
      </c>
    </row>
    <row r="21" spans="1:11" x14ac:dyDescent="0.25">
      <c r="A21">
        <v>10539160969</v>
      </c>
      <c r="B21" t="s">
        <v>23</v>
      </c>
      <c r="C21" t="s">
        <v>15</v>
      </c>
      <c r="D21" t="s">
        <v>37</v>
      </c>
      <c r="E21" s="14">
        <v>45382</v>
      </c>
      <c r="F21" s="14">
        <v>45412</v>
      </c>
      <c r="G21" s="2">
        <v>1984.4</v>
      </c>
      <c r="H21">
        <v>54</v>
      </c>
      <c r="I21" s="14">
        <v>45401</v>
      </c>
      <c r="J21">
        <f>IF(OR(ISBLANK(I21),ISBLANK(F21)),0,I21-F21)</f>
        <v>-11</v>
      </c>
      <c r="K21" s="2">
        <f>G21*J21</f>
        <v>-21828.400000000001</v>
      </c>
    </row>
    <row r="22" spans="1:11" x14ac:dyDescent="0.25">
      <c r="A22">
        <v>6374311212</v>
      </c>
      <c r="B22" t="s">
        <v>35</v>
      </c>
      <c r="C22" t="s">
        <v>15</v>
      </c>
      <c r="D22" t="s">
        <v>38</v>
      </c>
      <c r="E22" s="14">
        <v>45385</v>
      </c>
      <c r="F22" s="14">
        <v>45386</v>
      </c>
      <c r="G22" s="2">
        <v>750</v>
      </c>
      <c r="H22">
        <v>55</v>
      </c>
      <c r="I22" s="14">
        <v>45401</v>
      </c>
      <c r="J22">
        <f>IF(OR(ISBLANK(I22),ISBLANK(F22)),0,I22-F22)</f>
        <v>15</v>
      </c>
      <c r="K22" s="2">
        <f>G22*J22</f>
        <v>11250</v>
      </c>
    </row>
    <row r="23" spans="1:11" x14ac:dyDescent="0.25">
      <c r="A23">
        <v>5618320484</v>
      </c>
      <c r="B23" t="s">
        <v>16</v>
      </c>
      <c r="C23" t="s">
        <v>15</v>
      </c>
      <c r="D23">
        <v>34027</v>
      </c>
      <c r="E23" s="14">
        <v>45389</v>
      </c>
      <c r="F23" s="14">
        <v>45412</v>
      </c>
      <c r="G23" s="2">
        <v>102.1</v>
      </c>
      <c r="H23">
        <v>56</v>
      </c>
      <c r="I23" s="14">
        <v>45412</v>
      </c>
      <c r="J23">
        <f>IF(OR(ISBLANK(I23),ISBLANK(F23)),0,I23-F23)</f>
        <v>0</v>
      </c>
      <c r="K23" s="2">
        <f>G23*J23</f>
        <v>0</v>
      </c>
    </row>
    <row r="24" spans="1:11" x14ac:dyDescent="0.25">
      <c r="A24">
        <v>2456110820</v>
      </c>
      <c r="B24" t="s">
        <v>39</v>
      </c>
      <c r="C24" t="s">
        <v>15</v>
      </c>
      <c r="D24" t="s">
        <v>40</v>
      </c>
      <c r="E24" s="14">
        <v>45396</v>
      </c>
      <c r="G24" s="2">
        <v>131.27000000000001</v>
      </c>
      <c r="H24">
        <v>50</v>
      </c>
      <c r="I24" s="14">
        <v>45393</v>
      </c>
      <c r="J24">
        <f>IF(OR(ISBLANK(I24),ISBLANK(F24)),0,I24-F24)</f>
        <v>0</v>
      </c>
      <c r="K24" s="2">
        <f>G24*J24</f>
        <v>0</v>
      </c>
    </row>
    <row r="25" spans="1:11" x14ac:dyDescent="0.25">
      <c r="A25">
        <v>10539160969</v>
      </c>
      <c r="B25" t="s">
        <v>23</v>
      </c>
      <c r="C25" t="s">
        <v>15</v>
      </c>
      <c r="D25" t="s">
        <v>41</v>
      </c>
      <c r="E25" s="14">
        <v>45412</v>
      </c>
      <c r="F25" s="14">
        <v>45443</v>
      </c>
      <c r="G25" s="2">
        <v>2078.8000000000002</v>
      </c>
      <c r="H25">
        <v>73</v>
      </c>
      <c r="I25" s="14">
        <v>45441</v>
      </c>
      <c r="J25">
        <f>IF(OR(ISBLANK(I25),ISBLANK(F25)),0,I25-F25)</f>
        <v>-2</v>
      </c>
      <c r="K25" s="2">
        <f>G25*J25</f>
        <v>-4157.6000000000004</v>
      </c>
    </row>
    <row r="26" spans="1:11" x14ac:dyDescent="0.25">
      <c r="A26">
        <v>5618320484</v>
      </c>
      <c r="B26" t="s">
        <v>16</v>
      </c>
      <c r="C26" t="s">
        <v>15</v>
      </c>
      <c r="D26">
        <v>44200</v>
      </c>
      <c r="E26" s="14">
        <v>45419</v>
      </c>
      <c r="F26" s="14">
        <v>45443</v>
      </c>
      <c r="G26" s="2">
        <v>102.1</v>
      </c>
      <c r="H26">
        <v>74</v>
      </c>
      <c r="I26" s="14">
        <v>45443</v>
      </c>
      <c r="J26">
        <f>IF(OR(ISBLANK(I26),ISBLANK(F26)),0,I26-F26)</f>
        <v>0</v>
      </c>
      <c r="K26" s="2">
        <f>G26*J26</f>
        <v>0</v>
      </c>
    </row>
    <row r="27" spans="1:11" x14ac:dyDescent="0.25">
      <c r="A27">
        <v>12883420155</v>
      </c>
      <c r="B27" t="s">
        <v>20</v>
      </c>
      <c r="C27" t="s">
        <v>15</v>
      </c>
      <c r="D27">
        <v>824500116303</v>
      </c>
      <c r="E27" s="14">
        <v>45422</v>
      </c>
      <c r="F27" s="14">
        <v>45453</v>
      </c>
      <c r="G27" s="2">
        <v>404.24</v>
      </c>
      <c r="H27">
        <v>59</v>
      </c>
      <c r="I27" s="14">
        <v>45439</v>
      </c>
      <c r="J27">
        <f>IF(OR(ISBLANK(I27),ISBLANK(F27)),0,I27-F27)</f>
        <v>-14</v>
      </c>
      <c r="K27" s="2">
        <f>G27*J27</f>
        <v>-5659.3600000000006</v>
      </c>
    </row>
    <row r="28" spans="1:11" x14ac:dyDescent="0.25">
      <c r="A28">
        <v>6374311212</v>
      </c>
      <c r="B28" t="s">
        <v>35</v>
      </c>
      <c r="C28" t="s">
        <v>15</v>
      </c>
      <c r="D28" t="s">
        <v>42</v>
      </c>
      <c r="E28" s="14">
        <v>45427</v>
      </c>
      <c r="F28" s="14">
        <v>45428</v>
      </c>
      <c r="G28" s="2">
        <v>750</v>
      </c>
      <c r="H28">
        <v>66</v>
      </c>
      <c r="I28" s="14">
        <v>45434</v>
      </c>
      <c r="J28">
        <f>IF(OR(ISBLANK(I28),ISBLANK(F28)),0,I28-F28)</f>
        <v>6</v>
      </c>
      <c r="K28" s="2">
        <f>G28*J28</f>
        <v>4500</v>
      </c>
    </row>
    <row r="29" spans="1:11" x14ac:dyDescent="0.25">
      <c r="B29" t="s">
        <v>43</v>
      </c>
      <c r="C29" t="s">
        <v>15</v>
      </c>
      <c r="D29">
        <v>7</v>
      </c>
      <c r="E29" s="14">
        <v>45434</v>
      </c>
      <c r="F29" s="14">
        <v>45465</v>
      </c>
      <c r="G29" s="2">
        <v>418.03</v>
      </c>
      <c r="H29">
        <v>0</v>
      </c>
      <c r="I29" s="14">
        <v>45657</v>
      </c>
      <c r="J29">
        <f>IF(OR(ISBLANK(I29),ISBLANK(F29)),0,I29-F29)</f>
        <v>192</v>
      </c>
      <c r="K29" s="2">
        <f>G29*J29</f>
        <v>80261.759999999995</v>
      </c>
    </row>
    <row r="30" spans="1:11" x14ac:dyDescent="0.25">
      <c r="A30">
        <v>6219620827</v>
      </c>
      <c r="B30" t="s">
        <v>30</v>
      </c>
      <c r="C30" t="s">
        <v>15</v>
      </c>
      <c r="D30" t="s">
        <v>44</v>
      </c>
      <c r="E30" s="14">
        <v>45443</v>
      </c>
      <c r="F30" s="14">
        <v>45473</v>
      </c>
      <c r="G30" s="2">
        <v>233.53</v>
      </c>
      <c r="H30">
        <v>109</v>
      </c>
      <c r="I30" s="14">
        <v>45469</v>
      </c>
      <c r="J30">
        <f>IF(OR(ISBLANK(I30),ISBLANK(F30)),0,I30-F30)</f>
        <v>-4</v>
      </c>
      <c r="K30" s="2">
        <f>G30*J30</f>
        <v>-934.12</v>
      </c>
    </row>
    <row r="31" spans="1:11" x14ac:dyDescent="0.25">
      <c r="A31">
        <v>10539160969</v>
      </c>
      <c r="B31" t="s">
        <v>23</v>
      </c>
      <c r="C31" t="s">
        <v>15</v>
      </c>
      <c r="D31" t="s">
        <v>45</v>
      </c>
      <c r="E31" s="14">
        <v>45443</v>
      </c>
      <c r="F31" s="14">
        <v>45473</v>
      </c>
      <c r="G31" s="2">
        <v>2173.1999999999998</v>
      </c>
      <c r="H31">
        <v>108</v>
      </c>
      <c r="I31" s="14">
        <v>45467</v>
      </c>
      <c r="J31">
        <f>IF(OR(ISBLANK(I31),ISBLANK(F31)),0,I31-F31)</f>
        <v>-6</v>
      </c>
      <c r="K31" s="2">
        <f>G31*J31</f>
        <v>-13039.199999999999</v>
      </c>
    </row>
    <row r="32" spans="1:11" x14ac:dyDescent="0.25">
      <c r="A32">
        <v>6374311212</v>
      </c>
      <c r="B32" t="s">
        <v>35</v>
      </c>
      <c r="C32" t="s">
        <v>15</v>
      </c>
      <c r="D32" t="s">
        <v>46</v>
      </c>
      <c r="E32" s="14">
        <v>45447</v>
      </c>
      <c r="F32" s="14">
        <v>45448</v>
      </c>
      <c r="G32" s="2">
        <v>750</v>
      </c>
      <c r="H32">
        <v>103</v>
      </c>
      <c r="I32" s="14">
        <v>45449</v>
      </c>
      <c r="J32">
        <f>IF(OR(ISBLANK(I32),ISBLANK(F32)),0,I32-F32)</f>
        <v>1</v>
      </c>
      <c r="K32" s="2">
        <f>G32*J32</f>
        <v>750</v>
      </c>
    </row>
    <row r="33" spans="1:11" x14ac:dyDescent="0.25">
      <c r="A33">
        <v>13455940158</v>
      </c>
      <c r="B33" t="s">
        <v>33</v>
      </c>
      <c r="C33" t="s">
        <v>15</v>
      </c>
      <c r="D33" t="s">
        <v>47</v>
      </c>
      <c r="E33" s="14">
        <v>45447</v>
      </c>
      <c r="F33" s="14">
        <v>45497</v>
      </c>
      <c r="G33" s="2">
        <v>262.26</v>
      </c>
      <c r="H33">
        <v>107</v>
      </c>
      <c r="I33" s="14">
        <v>45450</v>
      </c>
      <c r="J33">
        <f>IF(OR(ISBLANK(I33),ISBLANK(F33)),0,I33-F33)</f>
        <v>-47</v>
      </c>
      <c r="K33" s="2">
        <f>G33*J33</f>
        <v>-12326.22</v>
      </c>
    </row>
    <row r="34" spans="1:11" x14ac:dyDescent="0.25">
      <c r="A34">
        <v>5618320484</v>
      </c>
      <c r="B34" t="s">
        <v>16</v>
      </c>
      <c r="C34" t="s">
        <v>15</v>
      </c>
      <c r="D34">
        <v>54096</v>
      </c>
      <c r="E34" s="14">
        <v>45450</v>
      </c>
      <c r="F34" s="14">
        <v>45473</v>
      </c>
      <c r="G34" s="2">
        <v>102.1</v>
      </c>
      <c r="H34">
        <v>129</v>
      </c>
      <c r="I34" s="14">
        <v>45474</v>
      </c>
      <c r="J34">
        <f>IF(OR(ISBLANK(I34),ISBLANK(F34)),0,I34-F34)</f>
        <v>1</v>
      </c>
      <c r="K34" s="2">
        <f>G34*J34</f>
        <v>102.1</v>
      </c>
    </row>
    <row r="35" spans="1:11" x14ac:dyDescent="0.25">
      <c r="A35">
        <v>7027300826</v>
      </c>
      <c r="B35" t="s">
        <v>48</v>
      </c>
      <c r="C35" t="s">
        <v>15</v>
      </c>
      <c r="D35">
        <v>130</v>
      </c>
      <c r="E35" s="14">
        <v>45454</v>
      </c>
      <c r="F35" s="14">
        <v>45473</v>
      </c>
      <c r="G35" s="2">
        <v>800</v>
      </c>
      <c r="H35">
        <v>106</v>
      </c>
      <c r="I35" s="14">
        <v>45455</v>
      </c>
      <c r="J35">
        <f>IF(OR(ISBLANK(I35),ISBLANK(F35)),0,I35-F35)</f>
        <v>-18</v>
      </c>
      <c r="K35" s="2">
        <f>G35*J35</f>
        <v>-14400</v>
      </c>
    </row>
    <row r="36" spans="1:11" x14ac:dyDescent="0.25">
      <c r="A36">
        <v>1759950882</v>
      </c>
      <c r="B36" t="s">
        <v>49</v>
      </c>
      <c r="C36" t="s">
        <v>15</v>
      </c>
      <c r="D36" t="s">
        <v>50</v>
      </c>
      <c r="E36" s="14">
        <v>45456</v>
      </c>
      <c r="F36" s="14">
        <v>45486</v>
      </c>
      <c r="G36" s="2">
        <v>1432.08</v>
      </c>
      <c r="H36">
        <v>111</v>
      </c>
      <c r="I36" s="14">
        <v>45469</v>
      </c>
      <c r="J36">
        <f>IF(OR(ISBLANK(I36),ISBLANK(F36)),0,I36-F36)</f>
        <v>-17</v>
      </c>
      <c r="K36" s="2">
        <f>G36*J36</f>
        <v>-24345.360000000001</v>
      </c>
    </row>
    <row r="37" spans="1:11" x14ac:dyDescent="0.25">
      <c r="A37">
        <v>5304300824</v>
      </c>
      <c r="B37" t="s">
        <v>25</v>
      </c>
      <c r="C37" t="s">
        <v>15</v>
      </c>
      <c r="D37" t="s">
        <v>51</v>
      </c>
      <c r="E37" s="14">
        <v>45467</v>
      </c>
      <c r="F37" s="14">
        <v>45474</v>
      </c>
      <c r="G37" s="2">
        <v>360</v>
      </c>
      <c r="H37">
        <v>110</v>
      </c>
      <c r="I37" s="14">
        <v>45469</v>
      </c>
      <c r="J37">
        <f>IF(OR(ISBLANK(I37),ISBLANK(F37)),0,I37-F37)</f>
        <v>-5</v>
      </c>
      <c r="K37" s="2">
        <f>G37*J37</f>
        <v>-1800</v>
      </c>
    </row>
    <row r="38" spans="1:11" x14ac:dyDescent="0.25">
      <c r="A38">
        <v>10539160969</v>
      </c>
      <c r="B38" t="s">
        <v>23</v>
      </c>
      <c r="C38" t="s">
        <v>15</v>
      </c>
      <c r="D38" t="s">
        <v>52</v>
      </c>
      <c r="E38" s="14">
        <v>45473</v>
      </c>
      <c r="F38" s="14">
        <v>45504</v>
      </c>
      <c r="G38" s="2">
        <v>2080.69</v>
      </c>
      <c r="H38">
        <v>119</v>
      </c>
      <c r="I38" s="14">
        <v>45482</v>
      </c>
      <c r="J38">
        <f>IF(OR(ISBLANK(I38),ISBLANK(F38)),0,I38-F38)</f>
        <v>-22</v>
      </c>
      <c r="K38" s="2">
        <f>G38*J38</f>
        <v>-45775.18</v>
      </c>
    </row>
    <row r="39" spans="1:11" x14ac:dyDescent="0.25">
      <c r="A39">
        <v>2590600819</v>
      </c>
      <c r="B39" t="s">
        <v>14</v>
      </c>
      <c r="C39" t="s">
        <v>15</v>
      </c>
      <c r="D39" t="s">
        <v>53</v>
      </c>
      <c r="E39" s="14">
        <v>45474</v>
      </c>
      <c r="F39" s="14">
        <v>45504</v>
      </c>
      <c r="G39" s="2">
        <v>150</v>
      </c>
      <c r="H39">
        <v>180</v>
      </c>
      <c r="I39" s="14">
        <v>45588</v>
      </c>
      <c r="J39">
        <f>IF(OR(ISBLANK(I39),ISBLANK(F39)),0,I39-F39)</f>
        <v>84</v>
      </c>
      <c r="K39" s="2">
        <f>G39*J39</f>
        <v>12600</v>
      </c>
    </row>
    <row r="40" spans="1:11" x14ac:dyDescent="0.25">
      <c r="A40">
        <v>5383391009</v>
      </c>
      <c r="B40" t="s">
        <v>54</v>
      </c>
      <c r="C40" t="s">
        <v>15</v>
      </c>
      <c r="D40" t="s">
        <v>55</v>
      </c>
      <c r="E40" s="14">
        <v>45475</v>
      </c>
      <c r="G40" s="2">
        <v>2350</v>
      </c>
      <c r="H40">
        <v>130</v>
      </c>
      <c r="I40" s="14">
        <v>45481</v>
      </c>
      <c r="J40">
        <f>IF(OR(ISBLANK(I40),ISBLANK(F40)),0,I40-F40)</f>
        <v>0</v>
      </c>
      <c r="K40" s="2">
        <f>G40*J40</f>
        <v>0</v>
      </c>
    </row>
    <row r="41" spans="1:11" x14ac:dyDescent="0.25">
      <c r="A41">
        <v>4649970821</v>
      </c>
      <c r="B41" t="s">
        <v>56</v>
      </c>
      <c r="C41" t="s">
        <v>15</v>
      </c>
      <c r="D41">
        <v>103</v>
      </c>
      <c r="E41" s="14">
        <v>45475</v>
      </c>
      <c r="F41" s="14">
        <v>45506</v>
      </c>
      <c r="G41" s="2">
        <v>758.22</v>
      </c>
      <c r="H41">
        <v>118</v>
      </c>
      <c r="I41" s="14">
        <v>45476</v>
      </c>
      <c r="J41">
        <f>IF(OR(ISBLANK(I41),ISBLANK(F41)),0,I41-F41)</f>
        <v>-30</v>
      </c>
      <c r="K41" s="2">
        <f>G41*J41</f>
        <v>-22746.600000000002</v>
      </c>
    </row>
    <row r="42" spans="1:11" x14ac:dyDescent="0.25">
      <c r="A42">
        <v>4649970821</v>
      </c>
      <c r="B42" t="s">
        <v>56</v>
      </c>
      <c r="C42" t="s">
        <v>15</v>
      </c>
      <c r="D42">
        <v>107</v>
      </c>
      <c r="E42" s="14">
        <v>45476</v>
      </c>
      <c r="F42" s="14">
        <v>45507</v>
      </c>
      <c r="G42" s="2">
        <v>3200</v>
      </c>
      <c r="H42">
        <v>131</v>
      </c>
      <c r="I42" s="14">
        <v>45481</v>
      </c>
      <c r="J42">
        <f>IF(OR(ISBLANK(I42),ISBLANK(F42)),0,I42-F42)</f>
        <v>-26</v>
      </c>
      <c r="K42" s="2">
        <f>G42*J42</f>
        <v>-83200</v>
      </c>
    </row>
    <row r="43" spans="1:11" x14ac:dyDescent="0.25">
      <c r="A43">
        <v>2456110820</v>
      </c>
      <c r="B43" t="s">
        <v>39</v>
      </c>
      <c r="C43" t="s">
        <v>15</v>
      </c>
      <c r="D43" t="s">
        <v>57</v>
      </c>
      <c r="E43" s="14">
        <v>45480</v>
      </c>
      <c r="G43" s="2">
        <v>262.55</v>
      </c>
      <c r="H43">
        <v>117</v>
      </c>
      <c r="I43" s="14">
        <v>45475</v>
      </c>
      <c r="J43">
        <f>IF(OR(ISBLANK(I43),ISBLANK(F43)),0,I43-F43)</f>
        <v>0</v>
      </c>
      <c r="K43" s="2">
        <f>G43*J43</f>
        <v>0</v>
      </c>
    </row>
    <row r="44" spans="1:11" x14ac:dyDescent="0.25">
      <c r="A44">
        <v>5618320484</v>
      </c>
      <c r="B44" t="s">
        <v>16</v>
      </c>
      <c r="C44" t="s">
        <v>15</v>
      </c>
      <c r="D44">
        <v>64362</v>
      </c>
      <c r="E44" s="14">
        <v>45480</v>
      </c>
      <c r="F44" s="14">
        <v>45504</v>
      </c>
      <c r="G44" s="2">
        <v>102.1</v>
      </c>
      <c r="H44">
        <v>133</v>
      </c>
      <c r="I44" s="14">
        <v>45504</v>
      </c>
      <c r="J44">
        <f>IF(OR(ISBLANK(I44),ISBLANK(F44)),0,I44-F44)</f>
        <v>0</v>
      </c>
      <c r="K44" s="2">
        <f>G44*J44</f>
        <v>0</v>
      </c>
    </row>
    <row r="45" spans="1:11" x14ac:dyDescent="0.25">
      <c r="A45">
        <v>3809020823</v>
      </c>
      <c r="B45" t="s">
        <v>17</v>
      </c>
      <c r="C45" t="s">
        <v>15</v>
      </c>
      <c r="D45">
        <v>869</v>
      </c>
      <c r="E45" s="14">
        <v>45483</v>
      </c>
      <c r="F45" s="14">
        <v>45483</v>
      </c>
      <c r="G45" s="2">
        <v>30</v>
      </c>
      <c r="H45">
        <v>120</v>
      </c>
      <c r="I45" s="14">
        <v>45484</v>
      </c>
      <c r="J45">
        <f>IF(OR(ISBLANK(I45),ISBLANK(F45)),0,I45-F45)</f>
        <v>1</v>
      </c>
      <c r="K45" s="2">
        <f>G45*J45</f>
        <v>30</v>
      </c>
    </row>
    <row r="46" spans="1:11" x14ac:dyDescent="0.25">
      <c r="A46">
        <v>12883420155</v>
      </c>
      <c r="B46" t="s">
        <v>20</v>
      </c>
      <c r="C46" t="s">
        <v>15</v>
      </c>
      <c r="D46">
        <v>824500208135</v>
      </c>
      <c r="E46" s="14">
        <v>45484</v>
      </c>
      <c r="F46" s="14">
        <v>45516</v>
      </c>
      <c r="G46" s="2">
        <v>548.27</v>
      </c>
      <c r="H46">
        <v>121</v>
      </c>
      <c r="I46" s="14">
        <v>45491</v>
      </c>
      <c r="J46">
        <f>IF(OR(ISBLANK(I46),ISBLANK(F46)),0,I46-F46)</f>
        <v>-25</v>
      </c>
      <c r="K46" s="2">
        <f>G46*J46</f>
        <v>-13706.75</v>
      </c>
    </row>
    <row r="47" spans="1:11" x14ac:dyDescent="0.25">
      <c r="A47">
        <v>3039460849</v>
      </c>
      <c r="B47" t="s">
        <v>58</v>
      </c>
      <c r="C47" t="s">
        <v>15</v>
      </c>
      <c r="D47" t="s">
        <v>59</v>
      </c>
      <c r="E47" s="14">
        <v>45491</v>
      </c>
      <c r="G47" s="2">
        <v>3120</v>
      </c>
      <c r="H47">
        <v>136</v>
      </c>
      <c r="I47" s="14">
        <v>45505</v>
      </c>
      <c r="J47">
        <f>IF(OR(ISBLANK(I47),ISBLANK(F47)),0,I47-F47)</f>
        <v>0</v>
      </c>
      <c r="K47" s="2">
        <f>G47*J47</f>
        <v>0</v>
      </c>
    </row>
    <row r="48" spans="1:11" x14ac:dyDescent="0.25">
      <c r="A48">
        <v>1445260886</v>
      </c>
      <c r="B48" t="s">
        <v>27</v>
      </c>
      <c r="C48" t="s">
        <v>15</v>
      </c>
      <c r="D48" t="s">
        <v>60</v>
      </c>
      <c r="E48" s="14">
        <v>45491</v>
      </c>
      <c r="F48" s="14">
        <v>45522</v>
      </c>
      <c r="G48" s="2">
        <v>3400</v>
      </c>
      <c r="H48">
        <v>132</v>
      </c>
      <c r="I48" s="14">
        <v>45499</v>
      </c>
      <c r="J48">
        <f>IF(OR(ISBLANK(I48),ISBLANK(F48)),0,I48-F48)</f>
        <v>-23</v>
      </c>
      <c r="K48" s="2">
        <f>G48*J48</f>
        <v>-78200</v>
      </c>
    </row>
    <row r="49" spans="1:11" x14ac:dyDescent="0.25">
      <c r="A49">
        <v>5939150826</v>
      </c>
      <c r="B49" t="s">
        <v>18</v>
      </c>
      <c r="C49" t="s">
        <v>19</v>
      </c>
      <c r="D49">
        <v>93</v>
      </c>
      <c r="E49" s="14">
        <v>45491</v>
      </c>
      <c r="F49" s="14">
        <v>45535</v>
      </c>
      <c r="G49" s="2">
        <v>384.77</v>
      </c>
      <c r="H49">
        <v>122</v>
      </c>
      <c r="I49" s="14">
        <v>45495</v>
      </c>
      <c r="J49">
        <f>IF(OR(ISBLANK(I49),ISBLANK(F49)),0,I49-F49)</f>
        <v>-40</v>
      </c>
      <c r="K49" s="2">
        <f>G49*J49</f>
        <v>-15390.8</v>
      </c>
    </row>
    <row r="50" spans="1:11" x14ac:dyDescent="0.25">
      <c r="A50">
        <v>3039460849</v>
      </c>
      <c r="B50" t="s">
        <v>58</v>
      </c>
      <c r="C50" t="s">
        <v>15</v>
      </c>
      <c r="D50" t="s">
        <v>61</v>
      </c>
      <c r="E50" s="14">
        <v>45495</v>
      </c>
      <c r="G50" s="2">
        <v>3120</v>
      </c>
      <c r="H50">
        <v>137</v>
      </c>
      <c r="I50" s="14">
        <v>45505</v>
      </c>
      <c r="J50">
        <f>IF(OR(ISBLANK(I50),ISBLANK(F50)),0,I50-F50)</f>
        <v>0</v>
      </c>
      <c r="K50" s="2">
        <f>G50*J50</f>
        <v>0</v>
      </c>
    </row>
    <row r="51" spans="1:11" x14ac:dyDescent="0.25">
      <c r="A51">
        <v>6868180826</v>
      </c>
      <c r="B51" t="s">
        <v>62</v>
      </c>
      <c r="C51" t="s">
        <v>15</v>
      </c>
      <c r="D51">
        <v>1124</v>
      </c>
      <c r="E51" s="14">
        <v>45499</v>
      </c>
      <c r="G51" s="2">
        <v>106.21</v>
      </c>
      <c r="H51">
        <v>0</v>
      </c>
      <c r="J51">
        <f>IF(OR(ISBLANK(I51),ISBLANK(F51)),0,I51-F51)</f>
        <v>0</v>
      </c>
      <c r="K51" s="2">
        <f>G51*J51</f>
        <v>0</v>
      </c>
    </row>
    <row r="52" spans="1:11" x14ac:dyDescent="0.25">
      <c r="A52">
        <v>6891040823</v>
      </c>
      <c r="B52" t="s">
        <v>63</v>
      </c>
      <c r="C52" t="s">
        <v>15</v>
      </c>
      <c r="D52">
        <v>272</v>
      </c>
      <c r="E52" s="14">
        <v>45504</v>
      </c>
      <c r="F52" s="14">
        <v>45535</v>
      </c>
      <c r="G52" s="2">
        <v>500</v>
      </c>
      <c r="H52">
        <v>155</v>
      </c>
      <c r="I52" s="14">
        <v>45538</v>
      </c>
      <c r="J52">
        <f>IF(OR(ISBLANK(I52),ISBLANK(F52)),0,I52-F52)</f>
        <v>3</v>
      </c>
      <c r="K52" s="2">
        <f>G52*J52</f>
        <v>1500</v>
      </c>
    </row>
    <row r="53" spans="1:11" x14ac:dyDescent="0.25">
      <c r="A53">
        <v>10539160969</v>
      </c>
      <c r="B53" t="s">
        <v>23</v>
      </c>
      <c r="C53" t="s">
        <v>15</v>
      </c>
      <c r="D53" t="s">
        <v>64</v>
      </c>
      <c r="E53" s="14">
        <v>45504</v>
      </c>
      <c r="F53" s="14">
        <v>45535</v>
      </c>
      <c r="G53" s="2">
        <v>2173.1999999999998</v>
      </c>
      <c r="H53">
        <v>156</v>
      </c>
      <c r="I53" s="14">
        <v>45538</v>
      </c>
      <c r="J53">
        <f>IF(OR(ISBLANK(I53),ISBLANK(F53)),0,I53-F53)</f>
        <v>3</v>
      </c>
      <c r="K53" s="2">
        <f>G53*J53</f>
        <v>6519.5999999999995</v>
      </c>
    </row>
    <row r="54" spans="1:11" x14ac:dyDescent="0.25">
      <c r="A54">
        <v>5618320484</v>
      </c>
      <c r="B54" t="s">
        <v>16</v>
      </c>
      <c r="C54" t="s">
        <v>15</v>
      </c>
      <c r="D54">
        <v>74516</v>
      </c>
      <c r="E54" s="14">
        <v>45511</v>
      </c>
      <c r="F54" s="14">
        <v>45535</v>
      </c>
      <c r="G54" s="2">
        <v>107.13</v>
      </c>
      <c r="H54">
        <v>152</v>
      </c>
      <c r="I54" s="14">
        <v>45537</v>
      </c>
      <c r="J54">
        <f>IF(OR(ISBLANK(I54),ISBLANK(F54)),0,I54-F54)</f>
        <v>2</v>
      </c>
      <c r="K54" s="2">
        <f>G54*J54</f>
        <v>214.26</v>
      </c>
    </row>
    <row r="55" spans="1:11" x14ac:dyDescent="0.25">
      <c r="A55">
        <v>6219620827</v>
      </c>
      <c r="B55" t="s">
        <v>30</v>
      </c>
      <c r="C55" t="s">
        <v>15</v>
      </c>
      <c r="D55" t="s">
        <v>65</v>
      </c>
      <c r="E55" s="14">
        <v>45535</v>
      </c>
      <c r="F55" s="14">
        <v>45565</v>
      </c>
      <c r="G55" s="2">
        <v>130.28</v>
      </c>
      <c r="H55">
        <v>158</v>
      </c>
      <c r="I55" s="14">
        <v>45544</v>
      </c>
      <c r="J55">
        <f>IF(OR(ISBLANK(I55),ISBLANK(F55)),0,I55-F55)</f>
        <v>-21</v>
      </c>
      <c r="K55" s="2">
        <f>G55*J55</f>
        <v>-2735.88</v>
      </c>
    </row>
    <row r="56" spans="1:11" x14ac:dyDescent="0.25">
      <c r="A56">
        <v>10539160969</v>
      </c>
      <c r="B56" t="s">
        <v>23</v>
      </c>
      <c r="C56" t="s">
        <v>15</v>
      </c>
      <c r="D56" t="s">
        <v>66</v>
      </c>
      <c r="E56" s="14">
        <v>45535</v>
      </c>
      <c r="F56" s="14">
        <v>45565</v>
      </c>
      <c r="G56" s="2">
        <v>2078.8000000000002</v>
      </c>
      <c r="H56">
        <v>160</v>
      </c>
      <c r="I56" s="14">
        <v>45547</v>
      </c>
      <c r="J56">
        <f>IF(OR(ISBLANK(I56),ISBLANK(F56)),0,I56-F56)</f>
        <v>-18</v>
      </c>
      <c r="K56" s="2">
        <f>G56*J56</f>
        <v>-37418.400000000001</v>
      </c>
    </row>
    <row r="57" spans="1:11" x14ac:dyDescent="0.25">
      <c r="A57">
        <v>13455940158</v>
      </c>
      <c r="B57" t="s">
        <v>33</v>
      </c>
      <c r="C57" t="s">
        <v>15</v>
      </c>
      <c r="D57" t="s">
        <v>67</v>
      </c>
      <c r="E57" s="14">
        <v>45539</v>
      </c>
      <c r="F57" s="14">
        <v>45589</v>
      </c>
      <c r="G57" s="2">
        <v>262.26</v>
      </c>
      <c r="H57">
        <v>157</v>
      </c>
      <c r="I57" s="14">
        <v>45544</v>
      </c>
      <c r="J57">
        <f>IF(OR(ISBLANK(I57),ISBLANK(F57)),0,I57-F57)</f>
        <v>-45</v>
      </c>
      <c r="K57" s="2">
        <f>G57*J57</f>
        <v>-11801.699999999999</v>
      </c>
    </row>
    <row r="58" spans="1:11" x14ac:dyDescent="0.25">
      <c r="A58">
        <v>5618320484</v>
      </c>
      <c r="B58" t="s">
        <v>16</v>
      </c>
      <c r="C58" t="s">
        <v>15</v>
      </c>
      <c r="D58">
        <v>84934</v>
      </c>
      <c r="E58" s="14">
        <v>45542</v>
      </c>
      <c r="F58" s="14">
        <v>45565</v>
      </c>
      <c r="G58" s="2">
        <v>102.1</v>
      </c>
      <c r="H58">
        <v>153</v>
      </c>
      <c r="I58" s="14">
        <v>45565</v>
      </c>
      <c r="J58">
        <f>IF(OR(ISBLANK(I58),ISBLANK(F58)),0,I58-F58)</f>
        <v>0</v>
      </c>
      <c r="K58" s="2">
        <f>G58*J58</f>
        <v>0</v>
      </c>
    </row>
    <row r="59" spans="1:11" x14ac:dyDescent="0.25">
      <c r="B59" t="s">
        <v>68</v>
      </c>
      <c r="C59" t="s">
        <v>19</v>
      </c>
      <c r="D59" s="16">
        <v>45566</v>
      </c>
      <c r="E59" s="14">
        <v>45544</v>
      </c>
      <c r="G59" s="2">
        <v>1500</v>
      </c>
      <c r="H59">
        <v>165</v>
      </c>
      <c r="I59" s="14">
        <v>45553</v>
      </c>
      <c r="J59">
        <f>IF(OR(ISBLANK(I59),ISBLANK(F59)),0,I59-F59)</f>
        <v>0</v>
      </c>
      <c r="K59" s="2">
        <f>G59*J59</f>
        <v>0</v>
      </c>
    </row>
    <row r="60" spans="1:11" x14ac:dyDescent="0.25">
      <c r="A60">
        <v>12883420155</v>
      </c>
      <c r="B60" t="s">
        <v>20</v>
      </c>
      <c r="C60" t="s">
        <v>15</v>
      </c>
      <c r="D60">
        <v>824500280259</v>
      </c>
      <c r="E60" s="14">
        <v>45547</v>
      </c>
      <c r="F60" s="14">
        <v>45579</v>
      </c>
      <c r="G60" s="2">
        <v>638.28</v>
      </c>
      <c r="H60">
        <v>164</v>
      </c>
      <c r="I60" s="14">
        <v>45551</v>
      </c>
      <c r="J60">
        <f>IF(OR(ISBLANK(I60),ISBLANK(F60)),0,I60-F60)</f>
        <v>-28</v>
      </c>
      <c r="K60" s="2">
        <f>G60*J60</f>
        <v>-17871.84</v>
      </c>
    </row>
    <row r="61" spans="1:11" x14ac:dyDescent="0.25">
      <c r="A61">
        <v>3453280822</v>
      </c>
      <c r="B61" t="s">
        <v>69</v>
      </c>
      <c r="C61" t="s">
        <v>15</v>
      </c>
      <c r="D61">
        <v>222</v>
      </c>
      <c r="E61" s="14">
        <v>45553</v>
      </c>
      <c r="F61" s="14">
        <v>45553</v>
      </c>
      <c r="G61" s="2">
        <v>617.36</v>
      </c>
      <c r="H61">
        <v>166</v>
      </c>
      <c r="I61" s="14">
        <v>45553</v>
      </c>
      <c r="J61">
        <f>IF(OR(ISBLANK(I61),ISBLANK(F61)),0,I61-F61)</f>
        <v>0</v>
      </c>
      <c r="K61" s="2">
        <f>G61*J61</f>
        <v>0</v>
      </c>
    </row>
    <row r="62" spans="1:11" x14ac:dyDescent="0.25">
      <c r="A62">
        <v>3453280822</v>
      </c>
      <c r="B62" t="s">
        <v>69</v>
      </c>
      <c r="C62" t="s">
        <v>15</v>
      </c>
      <c r="D62">
        <v>226</v>
      </c>
      <c r="E62" s="14">
        <v>45558</v>
      </c>
      <c r="F62" s="14">
        <v>45558</v>
      </c>
      <c r="G62" s="2">
        <v>617.36</v>
      </c>
      <c r="H62">
        <v>168</v>
      </c>
      <c r="I62" s="14">
        <v>45558</v>
      </c>
      <c r="J62">
        <f>IF(OR(ISBLANK(I62),ISBLANK(F62)),0,I62-F62)</f>
        <v>0</v>
      </c>
      <c r="K62" s="2">
        <f>G62*J62</f>
        <v>0</v>
      </c>
    </row>
    <row r="63" spans="1:11" x14ac:dyDescent="0.25">
      <c r="A63">
        <v>2456110820</v>
      </c>
      <c r="B63" t="s">
        <v>39</v>
      </c>
      <c r="C63" t="s">
        <v>15</v>
      </c>
      <c r="D63" t="s">
        <v>70</v>
      </c>
      <c r="E63" s="14">
        <v>45561</v>
      </c>
      <c r="G63" s="2">
        <v>180</v>
      </c>
      <c r="H63">
        <v>159</v>
      </c>
      <c r="I63" s="14">
        <v>45547</v>
      </c>
      <c r="J63">
        <f>IF(OR(ISBLANK(I63),ISBLANK(F63)),0,I63-F63)</f>
        <v>0</v>
      </c>
      <c r="K63" s="2">
        <f>G63*J63</f>
        <v>0</v>
      </c>
    </row>
    <row r="64" spans="1:11" x14ac:dyDescent="0.25">
      <c r="A64">
        <v>6374311212</v>
      </c>
      <c r="B64" t="s">
        <v>35</v>
      </c>
      <c r="C64" t="s">
        <v>15</v>
      </c>
      <c r="D64" t="s">
        <v>71</v>
      </c>
      <c r="E64" s="14">
        <v>45562</v>
      </c>
      <c r="F64" s="14">
        <v>45563</v>
      </c>
      <c r="G64" s="2">
        <v>750</v>
      </c>
      <c r="H64">
        <v>172</v>
      </c>
      <c r="I64" s="14">
        <v>45566</v>
      </c>
      <c r="J64">
        <f>IF(OR(ISBLANK(I64),ISBLANK(F64)),0,I64-F64)</f>
        <v>3</v>
      </c>
      <c r="K64" s="2">
        <f>G64*J64</f>
        <v>2250</v>
      </c>
    </row>
    <row r="65" spans="1:11" x14ac:dyDescent="0.25">
      <c r="A65">
        <v>3453280822</v>
      </c>
      <c r="B65" t="s">
        <v>69</v>
      </c>
      <c r="C65" t="s">
        <v>15</v>
      </c>
      <c r="D65">
        <v>242</v>
      </c>
      <c r="E65" s="14">
        <v>45565</v>
      </c>
      <c r="F65" s="14">
        <v>45565</v>
      </c>
      <c r="G65" s="2">
        <v>617.36</v>
      </c>
      <c r="H65">
        <v>171</v>
      </c>
      <c r="I65" s="14">
        <v>45566</v>
      </c>
      <c r="J65">
        <f>IF(OR(ISBLANK(I65),ISBLANK(F65)),0,I65-F65)</f>
        <v>1</v>
      </c>
      <c r="K65" s="2">
        <f>G65*J65</f>
        <v>617.36</v>
      </c>
    </row>
    <row r="66" spans="1:11" x14ac:dyDescent="0.25">
      <c r="A66">
        <v>6891040823</v>
      </c>
      <c r="B66" t="s">
        <v>63</v>
      </c>
      <c r="C66" t="s">
        <v>15</v>
      </c>
      <c r="D66">
        <v>348</v>
      </c>
      <c r="E66" s="14">
        <v>45565</v>
      </c>
      <c r="F66" s="14">
        <v>45595</v>
      </c>
      <c r="G66" s="2">
        <v>70</v>
      </c>
      <c r="H66">
        <v>179</v>
      </c>
      <c r="I66" s="14">
        <v>45588</v>
      </c>
      <c r="J66">
        <f>IF(OR(ISBLANK(I66),ISBLANK(F66)),0,I66-F66)</f>
        <v>-7</v>
      </c>
      <c r="K66" s="2">
        <f>G66*J66</f>
        <v>-490</v>
      </c>
    </row>
    <row r="67" spans="1:11" x14ac:dyDescent="0.25">
      <c r="A67">
        <v>10539160969</v>
      </c>
      <c r="B67" t="s">
        <v>23</v>
      </c>
      <c r="C67" t="s">
        <v>15</v>
      </c>
      <c r="D67" t="s">
        <v>72</v>
      </c>
      <c r="E67" s="14">
        <v>45565</v>
      </c>
      <c r="F67" s="14">
        <v>45596</v>
      </c>
      <c r="G67" s="2">
        <v>1984.4</v>
      </c>
      <c r="H67">
        <v>178</v>
      </c>
      <c r="I67" s="14">
        <v>45576</v>
      </c>
      <c r="J67">
        <f>IF(OR(ISBLANK(I67),ISBLANK(F67)),0,I67-F67)</f>
        <v>-20</v>
      </c>
      <c r="K67" s="2">
        <f>G67*J67</f>
        <v>-39688</v>
      </c>
    </row>
    <row r="68" spans="1:11" x14ac:dyDescent="0.25">
      <c r="A68">
        <v>5618320484</v>
      </c>
      <c r="B68" t="s">
        <v>16</v>
      </c>
      <c r="C68" t="s">
        <v>15</v>
      </c>
      <c r="D68">
        <v>95178</v>
      </c>
      <c r="E68" s="14">
        <v>45572</v>
      </c>
      <c r="F68" s="14">
        <v>45596</v>
      </c>
      <c r="G68" s="2">
        <v>102.1</v>
      </c>
      <c r="H68">
        <v>182</v>
      </c>
      <c r="I68" s="14">
        <v>45596</v>
      </c>
      <c r="J68">
        <f>IF(OR(ISBLANK(I68),ISBLANK(F68)),0,I68-F68)</f>
        <v>0</v>
      </c>
      <c r="K68" s="2">
        <f>G68*J68</f>
        <v>0</v>
      </c>
    </row>
    <row r="69" spans="1:11" x14ac:dyDescent="0.25">
      <c r="A69">
        <v>2456110820</v>
      </c>
      <c r="B69" t="s">
        <v>39</v>
      </c>
      <c r="C69" t="s">
        <v>15</v>
      </c>
      <c r="D69" t="s">
        <v>73</v>
      </c>
      <c r="E69" s="14">
        <v>45585</v>
      </c>
      <c r="G69" s="2">
        <v>131.27000000000001</v>
      </c>
      <c r="H69">
        <v>177</v>
      </c>
      <c r="I69" s="14">
        <v>45576</v>
      </c>
      <c r="J69">
        <f>IF(OR(ISBLANK(I69),ISBLANK(F69)),0,I69-F69)</f>
        <v>0</v>
      </c>
      <c r="K69" s="2">
        <f>G69*J69</f>
        <v>0</v>
      </c>
    </row>
    <row r="70" spans="1:11" x14ac:dyDescent="0.25">
      <c r="A70">
        <v>3453280822</v>
      </c>
      <c r="B70" t="s">
        <v>69</v>
      </c>
      <c r="C70" t="s">
        <v>15</v>
      </c>
      <c r="D70">
        <v>251</v>
      </c>
      <c r="E70" s="14">
        <v>45586</v>
      </c>
      <c r="F70" s="14">
        <v>45586</v>
      </c>
      <c r="G70" s="2">
        <v>617.36</v>
      </c>
      <c r="H70">
        <v>181</v>
      </c>
      <c r="I70" s="14">
        <v>45588</v>
      </c>
      <c r="J70">
        <f>IF(OR(ISBLANK(I70),ISBLANK(F70)),0,I70-F70)</f>
        <v>2</v>
      </c>
      <c r="K70" s="2">
        <f>G70*J70</f>
        <v>1234.72</v>
      </c>
    </row>
    <row r="71" spans="1:11" x14ac:dyDescent="0.25">
      <c r="A71">
        <v>10539160969</v>
      </c>
      <c r="B71" t="s">
        <v>23</v>
      </c>
      <c r="C71" t="s">
        <v>15</v>
      </c>
      <c r="D71" t="s">
        <v>74</v>
      </c>
      <c r="E71" s="14">
        <v>45596</v>
      </c>
      <c r="F71" s="14">
        <v>45626</v>
      </c>
      <c r="G71" s="2">
        <v>2173.1999999999998</v>
      </c>
      <c r="H71">
        <v>206</v>
      </c>
      <c r="I71" s="14">
        <v>45618</v>
      </c>
      <c r="J71">
        <f>IF(OR(ISBLANK(I71),ISBLANK(F71)),0,I71-F71)</f>
        <v>-8</v>
      </c>
      <c r="K71" s="2">
        <f>G71*J71</f>
        <v>-17385.599999999999</v>
      </c>
    </row>
    <row r="72" spans="1:11" x14ac:dyDescent="0.25">
      <c r="A72">
        <v>3453280822</v>
      </c>
      <c r="B72" t="s">
        <v>69</v>
      </c>
      <c r="C72" t="s">
        <v>15</v>
      </c>
      <c r="D72">
        <v>258</v>
      </c>
      <c r="E72" s="14">
        <v>45596</v>
      </c>
      <c r="F72" s="14">
        <v>45626</v>
      </c>
      <c r="G72" s="2">
        <v>617.36</v>
      </c>
      <c r="H72">
        <v>208</v>
      </c>
      <c r="I72" s="14">
        <v>45621</v>
      </c>
      <c r="J72">
        <f>IF(OR(ISBLANK(I72),ISBLANK(F72)),0,I72-F72)</f>
        <v>-5</v>
      </c>
      <c r="K72" s="2">
        <f>G72*J72</f>
        <v>-3086.8</v>
      </c>
    </row>
    <row r="73" spans="1:11" x14ac:dyDescent="0.25">
      <c r="A73">
        <v>5618320484</v>
      </c>
      <c r="B73" t="s">
        <v>16</v>
      </c>
      <c r="C73" t="s">
        <v>15</v>
      </c>
      <c r="D73">
        <v>105721</v>
      </c>
      <c r="E73" s="14">
        <v>45603</v>
      </c>
      <c r="F73" s="14">
        <v>45626</v>
      </c>
      <c r="G73" s="2">
        <v>102.1</v>
      </c>
      <c r="H73">
        <v>0</v>
      </c>
      <c r="I73" s="14">
        <v>45657</v>
      </c>
      <c r="J73">
        <f>IF(OR(ISBLANK(I73),ISBLANK(F73)),0,I73-F73)</f>
        <v>31</v>
      </c>
      <c r="K73" s="2">
        <f>G73*J73</f>
        <v>3165.1</v>
      </c>
    </row>
    <row r="74" spans="1:11" x14ac:dyDescent="0.25">
      <c r="A74">
        <v>12883420155</v>
      </c>
      <c r="B74" t="s">
        <v>20</v>
      </c>
      <c r="C74" t="s">
        <v>15</v>
      </c>
      <c r="D74">
        <v>824500383309</v>
      </c>
      <c r="E74" s="14">
        <v>45608</v>
      </c>
      <c r="F74" s="14">
        <v>45638</v>
      </c>
      <c r="G74" s="2">
        <v>679.84</v>
      </c>
      <c r="H74">
        <v>207</v>
      </c>
      <c r="I74" s="14">
        <v>45618</v>
      </c>
      <c r="J74">
        <f>IF(OR(ISBLANK(I74),ISBLANK(F74)),0,I74-F74)</f>
        <v>-20</v>
      </c>
      <c r="K74" s="2">
        <f>G74*J74</f>
        <v>-13596.800000000001</v>
      </c>
    </row>
    <row r="75" spans="1:11" x14ac:dyDescent="0.25">
      <c r="A75">
        <v>2456110820</v>
      </c>
      <c r="B75" t="s">
        <v>39</v>
      </c>
      <c r="C75" t="s">
        <v>15</v>
      </c>
      <c r="D75" t="s">
        <v>75</v>
      </c>
      <c r="E75" s="14">
        <v>45612</v>
      </c>
      <c r="G75" s="2">
        <v>131.27000000000001</v>
      </c>
      <c r="H75">
        <v>0</v>
      </c>
      <c r="J75">
        <f>IF(OR(ISBLANK(I75),ISBLANK(F75)),0,I75-F75)</f>
        <v>0</v>
      </c>
      <c r="K75" s="2">
        <f>G75*J75</f>
        <v>0</v>
      </c>
    </row>
    <row r="76" spans="1:11" x14ac:dyDescent="0.25">
      <c r="A76">
        <v>6374311212</v>
      </c>
      <c r="B76" t="s">
        <v>35</v>
      </c>
      <c r="C76" t="s">
        <v>15</v>
      </c>
      <c r="D76" t="s">
        <v>76</v>
      </c>
      <c r="E76" s="14">
        <v>45615</v>
      </c>
      <c r="F76" s="14">
        <v>45626</v>
      </c>
      <c r="G76" s="2">
        <v>750</v>
      </c>
      <c r="H76">
        <v>211</v>
      </c>
      <c r="I76" s="14">
        <v>45621</v>
      </c>
      <c r="J76">
        <f>IF(OR(ISBLANK(I76),ISBLANK(F76)),0,I76-F76)</f>
        <v>-5</v>
      </c>
      <c r="K76" s="2">
        <f>G76*J76</f>
        <v>-3750</v>
      </c>
    </row>
    <row r="77" spans="1:11" x14ac:dyDescent="0.25">
      <c r="A77">
        <v>3453280822</v>
      </c>
      <c r="B77" t="s">
        <v>69</v>
      </c>
      <c r="C77" t="s">
        <v>15</v>
      </c>
      <c r="D77">
        <v>272</v>
      </c>
      <c r="E77" s="14">
        <v>45615</v>
      </c>
      <c r="F77" s="14">
        <v>45657</v>
      </c>
      <c r="G77" s="2">
        <v>1852.08</v>
      </c>
      <c r="H77">
        <v>209</v>
      </c>
      <c r="I77" s="14">
        <v>45621</v>
      </c>
      <c r="J77">
        <f>IF(OR(ISBLANK(I77),ISBLANK(F77)),0,I77-F77)</f>
        <v>-36</v>
      </c>
      <c r="K77" s="2">
        <f>G77*J77</f>
        <v>-66674.880000000005</v>
      </c>
    </row>
    <row r="78" spans="1:11" x14ac:dyDescent="0.25">
      <c r="A78">
        <v>5383391009</v>
      </c>
      <c r="B78" t="s">
        <v>54</v>
      </c>
      <c r="C78" t="s">
        <v>15</v>
      </c>
      <c r="D78" t="s">
        <v>77</v>
      </c>
      <c r="E78" s="14">
        <v>45618</v>
      </c>
      <c r="G78" s="2">
        <v>2350</v>
      </c>
      <c r="H78">
        <v>210</v>
      </c>
      <c r="I78" s="14">
        <v>45621</v>
      </c>
      <c r="J78">
        <f>IF(OR(ISBLANK(I78),ISBLANK(F78)),0,I78-F78)</f>
        <v>0</v>
      </c>
      <c r="K78" s="2">
        <f>G78*J78</f>
        <v>0</v>
      </c>
    </row>
    <row r="79" spans="1:11" x14ac:dyDescent="0.25">
      <c r="B79" t="s">
        <v>68</v>
      </c>
      <c r="C79" t="s">
        <v>19</v>
      </c>
      <c r="D79" t="s">
        <v>78</v>
      </c>
      <c r="E79" s="14">
        <v>45642</v>
      </c>
      <c r="G79" s="2">
        <v>1000</v>
      </c>
      <c r="H79">
        <v>230</v>
      </c>
      <c r="I79" s="14">
        <v>45645</v>
      </c>
      <c r="J79">
        <f>IF(OR(ISBLANK(I79),ISBLANK(F79)),0,I79-F79)</f>
        <v>0</v>
      </c>
      <c r="K79" s="2">
        <f>G79*J79</f>
        <v>0</v>
      </c>
    </row>
    <row r="80" spans="1:11" x14ac:dyDescent="0.25">
      <c r="A80">
        <v>3038510123</v>
      </c>
      <c r="B80" t="s">
        <v>79</v>
      </c>
      <c r="C80" t="s">
        <v>15</v>
      </c>
      <c r="D80" t="s">
        <v>80</v>
      </c>
      <c r="E80" s="14">
        <v>45621</v>
      </c>
      <c r="F80" s="14">
        <v>45621</v>
      </c>
      <c r="G80" s="2">
        <v>730</v>
      </c>
      <c r="H80">
        <v>222</v>
      </c>
      <c r="I80" s="14">
        <v>45629</v>
      </c>
      <c r="J80">
        <f>IF(OR(ISBLANK(I80),ISBLANK(F80)),0,I80-F80)</f>
        <v>8</v>
      </c>
      <c r="K80" s="2">
        <f>G80*J80</f>
        <v>5840</v>
      </c>
    </row>
    <row r="81" spans="1:11" x14ac:dyDescent="0.25">
      <c r="A81">
        <v>3453280822</v>
      </c>
      <c r="B81" t="s">
        <v>69</v>
      </c>
      <c r="C81" t="s">
        <v>15</v>
      </c>
      <c r="D81">
        <v>286</v>
      </c>
      <c r="E81" s="14">
        <v>45625</v>
      </c>
      <c r="F81" s="14">
        <v>45657</v>
      </c>
      <c r="G81" s="2">
        <v>617.36</v>
      </c>
      <c r="H81">
        <v>221</v>
      </c>
      <c r="I81" s="14">
        <v>45629</v>
      </c>
      <c r="J81">
        <f>IF(OR(ISBLANK(I81),ISBLANK(F81)),0,I81-F81)</f>
        <v>-28</v>
      </c>
      <c r="K81" s="2">
        <f>G81*J81</f>
        <v>-17286.080000000002</v>
      </c>
    </row>
    <row r="82" spans="1:11" x14ac:dyDescent="0.25">
      <c r="A82">
        <v>6219620827</v>
      </c>
      <c r="B82" t="s">
        <v>30</v>
      </c>
      <c r="C82" t="s">
        <v>15</v>
      </c>
      <c r="D82" t="s">
        <v>81</v>
      </c>
      <c r="E82" s="14">
        <v>45626</v>
      </c>
      <c r="F82" s="14">
        <v>45656</v>
      </c>
      <c r="G82" s="2">
        <v>179.71</v>
      </c>
      <c r="H82">
        <v>228</v>
      </c>
      <c r="I82" s="14">
        <v>45639</v>
      </c>
      <c r="J82">
        <f>IF(OR(ISBLANK(I82),ISBLANK(F82)),0,I82-F82)</f>
        <v>-17</v>
      </c>
      <c r="K82" s="2">
        <f>G82*J82</f>
        <v>-3055.07</v>
      </c>
    </row>
    <row r="83" spans="1:11" x14ac:dyDescent="0.25">
      <c r="A83">
        <v>10539160969</v>
      </c>
      <c r="B83" t="s">
        <v>23</v>
      </c>
      <c r="C83" t="s">
        <v>15</v>
      </c>
      <c r="D83" t="s">
        <v>82</v>
      </c>
      <c r="E83" s="14">
        <v>45626</v>
      </c>
      <c r="F83" s="14">
        <v>45657</v>
      </c>
      <c r="G83" s="2">
        <v>1984.4</v>
      </c>
      <c r="H83">
        <v>225</v>
      </c>
      <c r="I83" s="14">
        <v>45639</v>
      </c>
      <c r="J83">
        <f>IF(OR(ISBLANK(I83),ISBLANK(F83)),0,I83-F83)</f>
        <v>-18</v>
      </c>
      <c r="K83" s="2">
        <f>G83*J83</f>
        <v>-35719.200000000004</v>
      </c>
    </row>
    <row r="84" spans="1:11" x14ac:dyDescent="0.25">
      <c r="A84">
        <v>1759950882</v>
      </c>
      <c r="B84" t="s">
        <v>49</v>
      </c>
      <c r="C84" t="s">
        <v>15</v>
      </c>
      <c r="D84" t="s">
        <v>83</v>
      </c>
      <c r="E84" s="14">
        <v>45629</v>
      </c>
      <c r="F84" s="14">
        <v>45660</v>
      </c>
      <c r="G84" s="2">
        <v>1432.08</v>
      </c>
      <c r="H84">
        <v>224</v>
      </c>
      <c r="I84" s="14">
        <v>45630</v>
      </c>
      <c r="J84">
        <f>IF(OR(ISBLANK(I84),ISBLANK(F84)),0,I84-F84)</f>
        <v>-30</v>
      </c>
      <c r="K84" s="2">
        <f>G84*J84</f>
        <v>-42962.399999999994</v>
      </c>
    </row>
    <row r="85" spans="1:11" x14ac:dyDescent="0.25">
      <c r="A85">
        <v>13455940158</v>
      </c>
      <c r="B85" t="s">
        <v>33</v>
      </c>
      <c r="C85" t="s">
        <v>15</v>
      </c>
      <c r="D85" t="s">
        <v>84</v>
      </c>
      <c r="E85" s="14">
        <v>45630</v>
      </c>
      <c r="F85" s="14">
        <v>45680</v>
      </c>
      <c r="G85" s="2">
        <v>262.26</v>
      </c>
      <c r="H85">
        <v>226</v>
      </c>
      <c r="I85" s="14">
        <v>45639</v>
      </c>
      <c r="J85">
        <f>IF(OR(ISBLANK(I85),ISBLANK(F85)),0,I85-F85)</f>
        <v>-41</v>
      </c>
      <c r="K85" s="2">
        <f>G85*J85</f>
        <v>-10752.66</v>
      </c>
    </row>
    <row r="86" spans="1:11" x14ac:dyDescent="0.25">
      <c r="A86">
        <v>5618320484</v>
      </c>
      <c r="B86" t="s">
        <v>16</v>
      </c>
      <c r="C86" t="s">
        <v>15</v>
      </c>
      <c r="D86">
        <v>116084</v>
      </c>
      <c r="E86" s="14">
        <v>45633</v>
      </c>
      <c r="F86" s="14">
        <v>45657</v>
      </c>
      <c r="G86" s="2">
        <v>102.1</v>
      </c>
      <c r="H86">
        <v>234</v>
      </c>
      <c r="I86" s="14">
        <v>45657</v>
      </c>
      <c r="J86">
        <f>IF(OR(ISBLANK(I86),ISBLANK(F86)),0,I86-F86)</f>
        <v>0</v>
      </c>
      <c r="K86" s="2">
        <f>G86*J86</f>
        <v>0</v>
      </c>
    </row>
    <row r="87" spans="1:11" x14ac:dyDescent="0.25">
      <c r="A87">
        <v>2456110820</v>
      </c>
      <c r="B87" t="s">
        <v>39</v>
      </c>
      <c r="C87" t="s">
        <v>15</v>
      </c>
      <c r="D87" t="s">
        <v>85</v>
      </c>
      <c r="E87" s="14">
        <v>45641</v>
      </c>
      <c r="G87" s="2">
        <v>262.55</v>
      </c>
      <c r="H87">
        <v>223</v>
      </c>
      <c r="I87" s="14">
        <v>45629</v>
      </c>
      <c r="J87">
        <f>IF(OR(ISBLANK(I87),ISBLANK(F87)),0,I87-F87)</f>
        <v>0</v>
      </c>
      <c r="K87" s="2">
        <f>G87*J87</f>
        <v>0</v>
      </c>
    </row>
    <row r="88" spans="1:11" x14ac:dyDescent="0.25">
      <c r="A88">
        <v>6374311212</v>
      </c>
      <c r="B88" t="s">
        <v>35</v>
      </c>
      <c r="C88" t="s">
        <v>15</v>
      </c>
      <c r="D88" t="s">
        <v>86</v>
      </c>
      <c r="E88" s="14">
        <v>45649</v>
      </c>
      <c r="F88" s="14">
        <v>45657</v>
      </c>
      <c r="G88" s="2">
        <v>750</v>
      </c>
      <c r="H88">
        <v>232</v>
      </c>
      <c r="I88" s="14">
        <v>45650</v>
      </c>
      <c r="J88">
        <f>IF(OR(ISBLANK(I88),ISBLANK(F88)),0,I88-F88)</f>
        <v>-7</v>
      </c>
      <c r="K88" s="2">
        <f>G88*J88</f>
        <v>-5250</v>
      </c>
    </row>
    <row r="89" spans="1:11" x14ac:dyDescent="0.25">
      <c r="A89">
        <v>6868180826</v>
      </c>
      <c r="B89" t="s">
        <v>62</v>
      </c>
      <c r="C89" t="s">
        <v>15</v>
      </c>
      <c r="D89">
        <v>1943</v>
      </c>
      <c r="E89" s="14">
        <v>45656</v>
      </c>
      <c r="G89" s="2">
        <v>131.22</v>
      </c>
      <c r="H89">
        <v>0</v>
      </c>
      <c r="J89">
        <f>IF(OR(ISBLANK(I89),ISBLANK(F89)),0,I89-F89)</f>
        <v>0</v>
      </c>
      <c r="K89" s="2">
        <f>G89*J89</f>
        <v>0</v>
      </c>
    </row>
    <row r="90" spans="1:11" x14ac:dyDescent="0.25">
      <c r="A90">
        <v>3453280822</v>
      </c>
      <c r="B90" t="s">
        <v>69</v>
      </c>
      <c r="C90" t="s">
        <v>15</v>
      </c>
      <c r="D90">
        <v>314</v>
      </c>
      <c r="E90" s="14">
        <v>45656</v>
      </c>
      <c r="F90" s="14">
        <v>45688</v>
      </c>
      <c r="G90" s="2">
        <v>617.36</v>
      </c>
      <c r="H90">
        <v>218</v>
      </c>
      <c r="I90" s="14">
        <v>45657</v>
      </c>
      <c r="J90">
        <f>IF(OR(ISBLANK(I90),ISBLANK(F90)),0,I90-F90)</f>
        <v>-31</v>
      </c>
      <c r="K90" s="2">
        <f>G90*J90</f>
        <v>-19138.16</v>
      </c>
    </row>
    <row r="91" spans="1:11" x14ac:dyDescent="0.25">
      <c r="A91" s="7" t="s">
        <v>12</v>
      </c>
      <c r="G91" s="10">
        <f>SUBTOTAL(109,G3:G90)</f>
        <v>75074.279999999984</v>
      </c>
      <c r="K91" s="11">
        <f>SUBTOTAL(109,K3:K90)</f>
        <v>-821312.25</v>
      </c>
    </row>
    <row r="92" spans="1:11" x14ac:dyDescent="0.25">
      <c r="A92" s="7"/>
      <c r="K92" s="4"/>
    </row>
    <row r="93" spans="1:11" x14ac:dyDescent="0.25">
      <c r="C93" s="5"/>
      <c r="D93" s="6"/>
      <c r="F93" s="8" t="s">
        <v>10</v>
      </c>
      <c r="G93" s="9">
        <f>K91/G91</f>
        <v>-10.939995028923356</v>
      </c>
    </row>
    <row r="95" spans="1:11" x14ac:dyDescent="0.25">
      <c r="F95" s="8"/>
      <c r="G95" s="10"/>
    </row>
    <row r="96" spans="1:11" x14ac:dyDescent="0.25">
      <c r="F96" s="8"/>
      <c r="G96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3D12D-1E00-4E56-A73B-EAAA123F859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BEED-A7BB-4B95-AD44-80B6AD1C520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</dc:creator>
  <cp:lastModifiedBy>Fulvio</cp:lastModifiedBy>
  <cp:lastPrinted>2022-06-22T16:26:10Z</cp:lastPrinted>
  <dcterms:created xsi:type="dcterms:W3CDTF">2022-05-30T16:58:41Z</dcterms:created>
  <dcterms:modified xsi:type="dcterms:W3CDTF">2025-01-29T16:55:06Z</dcterms:modified>
</cp:coreProperties>
</file>