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15B175A1-E10B-4EE2-B3B1-8B5928AEE9D4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30" i="1" l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31" i="1"/>
  <c r="K31" i="1" l="1"/>
  <c r="G33" i="1" s="1"/>
</calcChain>
</file>

<file path=xl/sharedStrings.xml><?xml version="1.0" encoding="utf-8"?>
<sst xmlns="http://schemas.openxmlformats.org/spreadsheetml/2006/main" count="83" uniqueCount="45">
  <si>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</si>
  <si>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</si>
  <si>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</si>
  <si>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</si>
  <si>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</si>
  <si>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</si>
  <si>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</si>
  <si>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</si>
  <si>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</si>
  <si>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</si>
  <si>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</si>
  <si>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</si>
  <si>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</si>
  <si>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</si>
  <si>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Unicom Projects S.r.l.s. a socio unico</t>
  </si>
  <si>
    <t>TD01</t>
  </si>
  <si>
    <t>EASY LAB SRL</t>
  </si>
  <si>
    <t>VOIPVOICE SRL</t>
  </si>
  <si>
    <t>SERVIZIO ELETTRICO NAZIONALE - SERVIZIO</t>
  </si>
  <si>
    <t>PUNTO DIGITALE AUSONIA SRL</t>
  </si>
  <si>
    <t>2-SP</t>
  </si>
  <si>
    <t>POLIDOR SRL</t>
  </si>
  <si>
    <t>ADECCO ITALIA SPA</t>
  </si>
  <si>
    <t>2022.0591.00142</t>
  </si>
  <si>
    <t>INFORMATICA SOLUZIONI AZIENDALI SRL</t>
  </si>
  <si>
    <t>49/PA</t>
  </si>
  <si>
    <t>PUBLILOTO DI CARLA DE PAULIS</t>
  </si>
  <si>
    <t>VSP/18</t>
  </si>
  <si>
    <t>ROSALIA  GRAZIANO</t>
  </si>
  <si>
    <t>4/EL</t>
  </si>
  <si>
    <t>RO.VA. PHARMA ITALIA SRL  COD. IDENT. FT</t>
  </si>
  <si>
    <t>288/2022/A</t>
  </si>
  <si>
    <t>PALAZZOLO SERVICE S.R.L</t>
  </si>
  <si>
    <t>793/C/22/2</t>
  </si>
  <si>
    <t>Studiofarma S.r.l.</t>
  </si>
  <si>
    <t>2022.0591.00326</t>
  </si>
  <si>
    <t>LUPO SOLUZIONI TECNOLOGICHE SRL</t>
  </si>
  <si>
    <t>BNP PARIBAS LEASE GROUP SA</t>
  </si>
  <si>
    <t>JFB55895</t>
  </si>
  <si>
    <t>Sodexo Motivation Solutions Italia S.r.l</t>
  </si>
  <si>
    <t>V122001393</t>
  </si>
  <si>
    <t>80/PA</t>
  </si>
  <si>
    <t>Aruba S.p.A.</t>
  </si>
  <si>
    <t>22PAS0005101</t>
  </si>
  <si>
    <t>2022.0591.00487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</si>
</sst>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2590600819</v>
      </c>
      <c r="B3" t="s">
        <v>14</v>
      </c>
      <c r="C3" t="s">
        <v>15</v>
      </c>
      <c r="D3">
        <v>11</v>
      </c>
      <c r="E3" s="14">
        <v>44564</v>
      </c>
      <c r="G3" s="2">
        <v>150</v>
      </c>
      <c r="H3">
        <v>3</v>
      </c>
      <c r="I3" s="14">
        <v>44580</v>
      </c>
      <c r="J3">
        <f>IF(OR(ISBLANK(I3),ISBLANK(F3)),0,I3-F3)</f>
        <v>0</v>
      </c>
      <c r="K3" s="2">
        <f>G3*J3</f>
        <v>0</v>
      </c>
    </row>
    <row r="4" spans="1:11" x14ac:dyDescent="0.25">
      <c r="A4">
        <v>6084120820</v>
      </c>
      <c r="B4" t="s">
        <v>16</v>
      </c>
      <c r="C4" t="s">
        <v>15</v>
      </c>
      <c r="D4">
        <v>29</v>
      </c>
      <c r="E4" s="14">
        <v>44564</v>
      </c>
      <c r="F4" s="14">
        <v>44592</v>
      </c>
      <c r="G4" s="2">
        <v>500</v>
      </c>
      <c r="H4">
        <v>5</v>
      </c>
      <c r="I4" s="14">
        <v>44588</v>
      </c>
      <c r="J4">
        <f>IF(OR(ISBLANK(I4),ISBLANK(F4)),0,I4-F4)</f>
        <v>-4</v>
      </c>
      <c r="K4" s="2">
        <f>G4*J4</f>
        <v>-2000</v>
      </c>
    </row>
    <row r="5" spans="1:11" x14ac:dyDescent="0.25">
      <c r="A5">
        <v>6084120820</v>
      </c>
      <c r="B5" t="s">
        <v>16</v>
      </c>
      <c r="C5" t="s">
        <v>15</v>
      </c>
      <c r="D5">
        <v>51</v>
      </c>
      <c r="E5" s="14">
        <v>44564</v>
      </c>
      <c r="F5" s="14">
        <v>44620</v>
      </c>
      <c r="G5" s="2">
        <v>900</v>
      </c>
      <c r="H5">
        <v>16</v>
      </c>
      <c r="I5" s="14">
        <v>44617</v>
      </c>
      <c r="J5">
        <f>IF(OR(ISBLANK(I5),ISBLANK(F5)),0,I5-F5)</f>
        <v>-3</v>
      </c>
      <c r="K5" s="2">
        <f>G5*J5</f>
        <v>-2700</v>
      </c>
    </row>
    <row r="6" spans="1:11" x14ac:dyDescent="0.25">
      <c r="A6">
        <v>5618320484</v>
      </c>
      <c r="B6" t="s">
        <v>17</v>
      </c>
      <c r="C6" t="s">
        <v>15</v>
      </c>
      <c r="D6">
        <v>4894</v>
      </c>
      <c r="E6" s="14">
        <v>44568</v>
      </c>
      <c r="F6" s="14">
        <v>44592</v>
      </c>
      <c r="G6" s="2">
        <v>102.1</v>
      </c>
      <c r="H6">
        <v>6</v>
      </c>
      <c r="I6" s="14">
        <v>44592</v>
      </c>
      <c r="J6">
        <f>IF(OR(ISBLANK(I6),ISBLANK(F6)),0,I6-F6)</f>
        <v>0</v>
      </c>
      <c r="K6" s="2">
        <f>G6*J6</f>
        <v>0</v>
      </c>
    </row>
    <row r="7" spans="1:11" x14ac:dyDescent="0.25">
      <c r="A7">
        <v>15844561009</v>
      </c>
      <c r="B7" t="s">
        <v>18</v>
      </c>
      <c r="C7" t="s">
        <v>15</v>
      </c>
      <c r="D7">
        <v>826520252950514</v>
      </c>
      <c r="E7" s="14">
        <v>44572</v>
      </c>
      <c r="G7" s="2">
        <v>477.93</v>
      </c>
      <c r="H7">
        <v>7</v>
      </c>
      <c r="I7" s="14">
        <v>44592</v>
      </c>
      <c r="J7">
        <f>IF(OR(ISBLANK(I7),ISBLANK(F7)),0,I7-F7)</f>
        <v>0</v>
      </c>
      <c r="K7" s="2">
        <f>G7*J7</f>
        <v>0</v>
      </c>
    </row>
    <row r="8" spans="1:11" x14ac:dyDescent="0.25">
      <c r="A8">
        <v>6084120820</v>
      </c>
      <c r="B8" t="s">
        <v>16</v>
      </c>
      <c r="C8" t="s">
        <v>15</v>
      </c>
      <c r="D8">
        <v>67</v>
      </c>
      <c r="E8" s="14">
        <v>44578</v>
      </c>
      <c r="F8" s="14">
        <v>44620</v>
      </c>
      <c r="G8" s="2">
        <v>93</v>
      </c>
      <c r="H8">
        <v>15</v>
      </c>
      <c r="I8" s="14">
        <v>44617</v>
      </c>
      <c r="J8">
        <f>IF(OR(ISBLANK(I8),ISBLANK(F8)),0,I8-F8)</f>
        <v>-3</v>
      </c>
      <c r="K8" s="2">
        <f>G8*J8</f>
        <v>-279</v>
      </c>
    </row>
    <row r="9" spans="1:11" x14ac:dyDescent="0.25">
      <c r="A9">
        <v>6172350826</v>
      </c>
      <c r="B9" t="s">
        <v>19</v>
      </c>
      <c r="C9" t="s">
        <v>15</v>
      </c>
      <c r="D9" t="s">
        <v>20</v>
      </c>
      <c r="E9" s="14">
        <v>44588</v>
      </c>
      <c r="G9" s="2">
        <v>284.69</v>
      </c>
      <c r="H9">
        <v>9</v>
      </c>
      <c r="I9" s="14">
        <v>44599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6084120820</v>
      </c>
      <c r="B10" t="s">
        <v>16</v>
      </c>
      <c r="C10" t="s">
        <v>15</v>
      </c>
      <c r="D10">
        <v>96</v>
      </c>
      <c r="E10" s="14">
        <v>44589</v>
      </c>
      <c r="F10" s="14">
        <v>44620</v>
      </c>
      <c r="G10" s="2">
        <v>42</v>
      </c>
      <c r="H10">
        <v>14</v>
      </c>
      <c r="I10" s="14">
        <v>44617</v>
      </c>
      <c r="J10">
        <f>IF(OR(ISBLANK(I10),ISBLANK(F10)),0,I10-F10)</f>
        <v>-3</v>
      </c>
      <c r="K10" s="2">
        <f>G10*J10</f>
        <v>-126</v>
      </c>
    </row>
    <row r="11" spans="1:11" x14ac:dyDescent="0.25">
      <c r="A11">
        <v>3453280822</v>
      </c>
      <c r="B11" t="s">
        <v>21</v>
      </c>
      <c r="C11" t="s">
        <v>15</v>
      </c>
      <c r="D11">
        <v>27</v>
      </c>
      <c r="E11" s="14">
        <v>44592</v>
      </c>
      <c r="F11" s="14">
        <v>44592</v>
      </c>
      <c r="G11" s="2">
        <v>308.68</v>
      </c>
      <c r="H11">
        <v>8</v>
      </c>
      <c r="I11" s="14">
        <v>44599</v>
      </c>
      <c r="J11">
        <f>IF(OR(ISBLANK(I11),ISBLANK(F11)),0,I11-F11)</f>
        <v>7</v>
      </c>
      <c r="K11" s="2">
        <f>G11*J11</f>
        <v>2160.7600000000002</v>
      </c>
    </row>
    <row r="12" spans="1:11" x14ac:dyDescent="0.25">
      <c r="A12">
        <v>10539160969</v>
      </c>
      <c r="B12" t="s">
        <v>22</v>
      </c>
      <c r="C12" t="s">
        <v>15</v>
      </c>
      <c r="D12" t="s">
        <v>23</v>
      </c>
      <c r="E12" s="14">
        <v>44592</v>
      </c>
      <c r="F12" s="14">
        <v>44620</v>
      </c>
      <c r="G12" s="2">
        <v>2161.88</v>
      </c>
      <c r="H12">
        <v>54</v>
      </c>
      <c r="I12" s="14">
        <v>44617</v>
      </c>
      <c r="J12">
        <f>IF(OR(ISBLANK(I12),ISBLANK(F12)),0,I12-F12)</f>
        <v>-3</v>
      </c>
      <c r="K12" s="2">
        <f>G12*J12</f>
        <v>-6485.64</v>
      </c>
    </row>
    <row r="13" spans="1:11" x14ac:dyDescent="0.25">
      <c r="A13">
        <v>1445260886</v>
      </c>
      <c r="B13" t="s">
        <v>24</v>
      </c>
      <c r="C13" t="s">
        <v>15</v>
      </c>
      <c r="D13" t="s">
        <v>25</v>
      </c>
      <c r="E13" s="14">
        <v>44595</v>
      </c>
      <c r="F13" s="14">
        <v>44595</v>
      </c>
      <c r="G13" s="2">
        <v>4305.5</v>
      </c>
      <c r="H13">
        <v>11</v>
      </c>
      <c r="I13" s="14">
        <v>44606</v>
      </c>
      <c r="J13">
        <f>IF(OR(ISBLANK(I13),ISBLANK(F13)),0,I13-F13)</f>
        <v>11</v>
      </c>
      <c r="K13" s="2">
        <f>G13*J13</f>
        <v>47360.5</v>
      </c>
    </row>
    <row r="14" spans="1:11" x14ac:dyDescent="0.25">
      <c r="A14">
        <v>5152470018</v>
      </c>
      <c r="B14" t="s">
        <v>26</v>
      </c>
      <c r="C14" t="s">
        <v>15</v>
      </c>
      <c r="D14" t="s">
        <v>27</v>
      </c>
      <c r="E14" s="14">
        <v>44595</v>
      </c>
      <c r="F14" s="14">
        <v>44623</v>
      </c>
      <c r="G14" s="2">
        <v>926.5</v>
      </c>
      <c r="H14">
        <v>10</v>
      </c>
      <c r="I14" s="14">
        <v>44606</v>
      </c>
      <c r="J14">
        <f>IF(OR(ISBLANK(I14),ISBLANK(F14)),0,I14-F14)</f>
        <v>-17</v>
      </c>
      <c r="K14" s="2">
        <f>G14*J14</f>
        <v>-15750.5</v>
      </c>
    </row>
    <row r="15" spans="1:11" x14ac:dyDescent="0.25">
      <c r="A15">
        <v>5618320484</v>
      </c>
      <c r="B15" t="s">
        <v>17</v>
      </c>
      <c r="C15" t="s">
        <v>15</v>
      </c>
      <c r="D15">
        <v>11919</v>
      </c>
      <c r="E15" s="14">
        <v>44599</v>
      </c>
      <c r="F15" s="14">
        <v>44620</v>
      </c>
      <c r="G15" s="2">
        <v>102.1</v>
      </c>
      <c r="H15">
        <v>17</v>
      </c>
      <c r="I15" s="14">
        <v>44620</v>
      </c>
      <c r="J15">
        <f>IF(OR(ISBLANK(I15),ISBLANK(F15)),0,I15-F15)</f>
        <v>0</v>
      </c>
      <c r="K15" s="2">
        <f>G15*J15</f>
        <v>0</v>
      </c>
    </row>
    <row r="16" spans="1:11" x14ac:dyDescent="0.25">
      <c r="A16">
        <v>4579810823</v>
      </c>
      <c r="B16" t="s">
        <v>28</v>
      </c>
      <c r="C16" t="s">
        <v>15</v>
      </c>
      <c r="D16" t="s">
        <v>29</v>
      </c>
      <c r="E16" s="14">
        <v>44601</v>
      </c>
      <c r="F16" s="14">
        <v>44601</v>
      </c>
      <c r="G16" s="2">
        <v>163.94</v>
      </c>
      <c r="H16">
        <v>12</v>
      </c>
      <c r="I16" s="14">
        <v>44607</v>
      </c>
      <c r="J16">
        <f>IF(OR(ISBLANK(I16),ISBLANK(F16)),0,I16-F16)</f>
        <v>6</v>
      </c>
      <c r="K16" s="2">
        <f>G16*J16</f>
        <v>983.64</v>
      </c>
    </row>
    <row r="17" spans="1:11" x14ac:dyDescent="0.25">
      <c r="A17">
        <v>5988760822</v>
      </c>
      <c r="B17" t="s">
        <v>30</v>
      </c>
      <c r="C17" t="s">
        <v>15</v>
      </c>
      <c r="D17" t="s">
        <v>31</v>
      </c>
      <c r="E17" s="14">
        <v>44606</v>
      </c>
      <c r="F17" s="14">
        <v>44606</v>
      </c>
      <c r="G17" s="2">
        <v>85.71</v>
      </c>
      <c r="H17">
        <v>13</v>
      </c>
      <c r="I17" s="14">
        <v>44609</v>
      </c>
      <c r="J17">
        <f>IF(OR(ISBLANK(I17),ISBLANK(F17)),0,I17-F17)</f>
        <v>3</v>
      </c>
      <c r="K17" s="2">
        <f>G17*J17</f>
        <v>257.13</v>
      </c>
    </row>
    <row r="18" spans="1:11" x14ac:dyDescent="0.25">
      <c r="A18">
        <v>3453280822</v>
      </c>
      <c r="B18" t="s">
        <v>21</v>
      </c>
      <c r="C18" t="s">
        <v>15</v>
      </c>
      <c r="D18">
        <v>55</v>
      </c>
      <c r="E18" s="14">
        <v>44620</v>
      </c>
      <c r="F18" s="14">
        <v>44620</v>
      </c>
      <c r="G18" s="2">
        <v>308.68</v>
      </c>
      <c r="H18">
        <v>31</v>
      </c>
      <c r="I18" s="14">
        <v>44629</v>
      </c>
      <c r="J18">
        <f>IF(OR(ISBLANK(I18),ISBLANK(F18)),0,I18-F18)</f>
        <v>9</v>
      </c>
      <c r="K18" s="2">
        <f>G18*J18</f>
        <v>2778.12</v>
      </c>
    </row>
    <row r="19" spans="1:11" x14ac:dyDescent="0.25">
      <c r="A19">
        <v>6219620827</v>
      </c>
      <c r="B19" t="s">
        <v>32</v>
      </c>
      <c r="C19" t="s">
        <v>15</v>
      </c>
      <c r="D19" t="s">
        <v>33</v>
      </c>
      <c r="E19" s="14">
        <v>44620</v>
      </c>
      <c r="F19" s="14">
        <v>44648</v>
      </c>
      <c r="G19" s="2">
        <v>255.29</v>
      </c>
      <c r="H19">
        <v>34</v>
      </c>
      <c r="I19" s="14">
        <v>44643</v>
      </c>
      <c r="J19">
        <f>IF(OR(ISBLANK(I19),ISBLANK(F19)),0,I19-F19)</f>
        <v>-5</v>
      </c>
      <c r="K19" s="2">
        <f>G19*J19</f>
        <v>-1276.45</v>
      </c>
    </row>
    <row r="20" spans="1:11" x14ac:dyDescent="0.25">
      <c r="A20">
        <v>2904460173</v>
      </c>
      <c r="B20" t="s">
        <v>34</v>
      </c>
      <c r="C20" t="s">
        <v>15</v>
      </c>
      <c r="D20">
        <v>8290009260</v>
      </c>
      <c r="E20" s="14">
        <v>44620</v>
      </c>
      <c r="F20" s="14">
        <v>44651</v>
      </c>
      <c r="G20" s="2">
        <v>2246.2800000000002</v>
      </c>
      <c r="H20">
        <v>32</v>
      </c>
      <c r="I20" s="14">
        <v>44643</v>
      </c>
      <c r="J20">
        <f>IF(OR(ISBLANK(I20),ISBLANK(F20)),0,I20-F20)</f>
        <v>-8</v>
      </c>
      <c r="K20" s="2">
        <f>G20*J20</f>
        <v>-17970.240000000002</v>
      </c>
    </row>
    <row r="21" spans="1:11" x14ac:dyDescent="0.25">
      <c r="A21">
        <v>10539160969</v>
      </c>
      <c r="B21" t="s">
        <v>22</v>
      </c>
      <c r="C21" t="s">
        <v>15</v>
      </c>
      <c r="D21" t="s">
        <v>35</v>
      </c>
      <c r="E21" s="14">
        <v>44620</v>
      </c>
      <c r="F21" s="14">
        <v>44651</v>
      </c>
      <c r="G21" s="2">
        <v>2068.7600000000002</v>
      </c>
      <c r="H21">
        <v>22</v>
      </c>
      <c r="I21" s="14">
        <v>44643</v>
      </c>
      <c r="J21">
        <f>IF(OR(ISBLANK(I21),ISBLANK(F21)),0,I21-F21)</f>
        <v>-8</v>
      </c>
      <c r="K21" s="2">
        <f>G21*J21</f>
        <v>-16550.080000000002</v>
      </c>
    </row>
    <row r="22" spans="1:11" x14ac:dyDescent="0.25">
      <c r="A22">
        <v>6891040823</v>
      </c>
      <c r="B22" t="s">
        <v>36</v>
      </c>
      <c r="C22" t="s">
        <v>15</v>
      </c>
      <c r="D22">
        <v>32</v>
      </c>
      <c r="E22" s="14">
        <v>44624</v>
      </c>
      <c r="F22" s="14">
        <v>44624</v>
      </c>
      <c r="G22" s="2">
        <v>500</v>
      </c>
      <c r="H22">
        <v>30</v>
      </c>
      <c r="I22" s="14">
        <v>44629</v>
      </c>
      <c r="J22">
        <f>IF(OR(ISBLANK(I22),ISBLANK(F22)),0,I22-F22)</f>
        <v>5</v>
      </c>
      <c r="K22" s="2">
        <f>G22*J22</f>
        <v>2500</v>
      </c>
    </row>
    <row r="23" spans="1:11" x14ac:dyDescent="0.25">
      <c r="A23">
        <v>13455940158</v>
      </c>
      <c r="B23" t="s">
        <v>37</v>
      </c>
      <c r="C23" t="s">
        <v>15</v>
      </c>
      <c r="D23" t="s">
        <v>38</v>
      </c>
      <c r="E23" s="14">
        <v>44624</v>
      </c>
      <c r="F23" s="14">
        <v>44674</v>
      </c>
      <c r="G23" s="2">
        <v>262.26</v>
      </c>
      <c r="H23">
        <v>45</v>
      </c>
      <c r="I23" s="14">
        <v>44664</v>
      </c>
      <c r="J23">
        <f>IF(OR(ISBLANK(I23),ISBLANK(F23)),0,I23-F23)</f>
        <v>-10</v>
      </c>
      <c r="K23" s="2">
        <f>G23*J23</f>
        <v>-2622.6</v>
      </c>
    </row>
    <row r="24" spans="1:11" x14ac:dyDescent="0.25">
      <c r="A24">
        <v>5618320484</v>
      </c>
      <c r="B24" t="s">
        <v>17</v>
      </c>
      <c r="C24" t="s">
        <v>15</v>
      </c>
      <c r="D24">
        <v>19656</v>
      </c>
      <c r="E24" s="14">
        <v>44627</v>
      </c>
      <c r="F24" s="14">
        <v>44651</v>
      </c>
      <c r="G24" s="2">
        <v>102.1</v>
      </c>
      <c r="H24">
        <v>40</v>
      </c>
      <c r="I24" s="14">
        <v>44651</v>
      </c>
      <c r="J24">
        <f>IF(OR(ISBLANK(I24),ISBLANK(F24)),0,I24-F24)</f>
        <v>0</v>
      </c>
      <c r="K24" s="2">
        <f>G24*J24</f>
        <v>0</v>
      </c>
    </row>
    <row r="25" spans="1:11" x14ac:dyDescent="0.25">
      <c r="A25">
        <v>5892970152</v>
      </c>
      <c r="B25" t="s">
        <v>39</v>
      </c>
      <c r="C25" t="s">
        <v>15</v>
      </c>
      <c r="D25" t="s">
        <v>40</v>
      </c>
      <c r="E25" s="14">
        <v>44628</v>
      </c>
      <c r="G25" s="2">
        <v>309.60000000000002</v>
      </c>
      <c r="H25">
        <v>33</v>
      </c>
      <c r="I25" s="14">
        <v>44643</v>
      </c>
      <c r="J25">
        <f>IF(OR(ISBLANK(I25),ISBLANK(F25)),0,I25-F25)</f>
        <v>0</v>
      </c>
      <c r="K25" s="2">
        <f>G25*J25</f>
        <v>0</v>
      </c>
    </row>
    <row r="26" spans="1:11" x14ac:dyDescent="0.25">
      <c r="A26">
        <v>15844561009</v>
      </c>
      <c r="B26" t="s">
        <v>18</v>
      </c>
      <c r="C26" t="s">
        <v>15</v>
      </c>
      <c r="D26">
        <v>826520252950515</v>
      </c>
      <c r="E26" s="14">
        <v>44631</v>
      </c>
      <c r="G26" s="2">
        <v>831.29</v>
      </c>
      <c r="H26">
        <v>41</v>
      </c>
      <c r="I26" s="14">
        <v>44651</v>
      </c>
      <c r="J26">
        <f>IF(OR(ISBLANK(I26),ISBLANK(F26)),0,I26-F26)</f>
        <v>0</v>
      </c>
      <c r="K26" s="2">
        <f>G26*J26</f>
        <v>0</v>
      </c>
    </row>
    <row r="27" spans="1:11" x14ac:dyDescent="0.25">
      <c r="A27">
        <v>1445260886</v>
      </c>
      <c r="B27" t="s">
        <v>24</v>
      </c>
      <c r="C27" t="s">
        <v>15</v>
      </c>
      <c r="D27" t="s">
        <v>41</v>
      </c>
      <c r="E27" s="14">
        <v>44637</v>
      </c>
      <c r="F27" s="14">
        <v>44637</v>
      </c>
      <c r="G27" s="2">
        <v>862.75</v>
      </c>
      <c r="H27">
        <v>69</v>
      </c>
      <c r="I27" s="14">
        <v>44706</v>
      </c>
      <c r="J27">
        <f>IF(OR(ISBLANK(I27),ISBLANK(F27)),0,I27-F27)</f>
        <v>69</v>
      </c>
      <c r="K27" s="2">
        <f>G27*J27</f>
        <v>59529.75</v>
      </c>
    </row>
    <row r="28" spans="1:11" x14ac:dyDescent="0.25">
      <c r="A28">
        <v>3453280822</v>
      </c>
      <c r="B28" t="s">
        <v>21</v>
      </c>
      <c r="C28" t="s">
        <v>15</v>
      </c>
      <c r="D28">
        <v>84</v>
      </c>
      <c r="E28" s="14">
        <v>44651</v>
      </c>
      <c r="F28" s="14">
        <v>44651</v>
      </c>
      <c r="G28" s="2">
        <v>308.68</v>
      </c>
      <c r="H28">
        <v>46</v>
      </c>
      <c r="I28" s="14">
        <v>44664</v>
      </c>
      <c r="J28">
        <f>IF(OR(ISBLANK(I28),ISBLANK(F28)),0,I28-F28)</f>
        <v>13</v>
      </c>
      <c r="K28" s="2">
        <f>G28*J28</f>
        <v>4012.84</v>
      </c>
    </row>
    <row r="29" spans="1:11" x14ac:dyDescent="0.25">
      <c r="A29">
        <v>1573850516</v>
      </c>
      <c r="B29" t="s">
        <v>42</v>
      </c>
      <c r="C29" t="s">
        <v>15</v>
      </c>
      <c r="D29" t="s">
        <v>43</v>
      </c>
      <c r="E29" s="14">
        <v>44651</v>
      </c>
      <c r="F29" s="14">
        <v>44652</v>
      </c>
      <c r="G29" s="2">
        <v>66.900000000000006</v>
      </c>
      <c r="H29">
        <v>35</v>
      </c>
      <c r="I29" s="14">
        <v>44639</v>
      </c>
      <c r="J29">
        <f>IF(OR(ISBLANK(I29),ISBLANK(F29)),0,I29-F29)</f>
        <v>-13</v>
      </c>
      <c r="K29" s="2">
        <f>G29*J29</f>
        <v>-869.7</v>
      </c>
    </row>
    <row r="30" spans="1:11" x14ac:dyDescent="0.25">
      <c r="A30">
        <v>10539160969</v>
      </c>
      <c r="B30" t="s">
        <v>22</v>
      </c>
      <c r="C30" t="s">
        <v>15</v>
      </c>
      <c r="D30" t="s">
        <v>44</v>
      </c>
      <c r="E30" s="14">
        <v>44651</v>
      </c>
      <c r="F30" s="14">
        <v>44681</v>
      </c>
      <c r="G30" s="2">
        <v>2394.66</v>
      </c>
      <c r="H30">
        <v>49</v>
      </c>
      <c r="I30" s="14">
        <v>44678</v>
      </c>
      <c r="J30">
        <f>IF(OR(ISBLANK(I30),ISBLANK(F30)),0,I30-F30)</f>
        <v>-3</v>
      </c>
      <c r="K30" s="2">
        <f>G30*J30</f>
        <v>-7183.98</v>
      </c>
    </row>
    <row r="31" spans="1:11" x14ac:dyDescent="0.25">
      <c r="A31" s="7" t="s">
        <v>12</v>
      </c>
      <c r="G31" s="10">
        <f>SUBTOTAL(109,G3:G30)</f>
        <v>21121.280000000002</v>
      </c>
      <c r="K31" s="11">
        <f>SUBTOTAL(109,K3:K30)</f>
        <v>45768.55</v>
      </c>
    </row>
    <row r="32" spans="1:11" x14ac:dyDescent="0.25">
      <c r="A32" s="7"/>
      <c r="K32" s="4"/>
    </row>
    <row r="33" spans="3:7" x14ac:dyDescent="0.25">
      <c r="C33" s="5"/>
      <c r="D33" s="6"/>
      <c r="F33" s="8" t="s">
        <v>10</v>
      </c>
      <c r="G33" s="9">
        <f>K31/G31</f>
        <v>2.1669401665050603</v>
      </c>
    </row>
    <row r="35" spans="3:7" x14ac:dyDescent="0.25">
      <c r="F35" s="8"/>
      <c r="G35" s="10"/>
    </row>
    <row r="36" spans="3:7" x14ac:dyDescent="0.25">
      <c r="F36" s="8"/>
      <c r="G36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2024-05-23T17:16:46Z</dcterms:modified>
</cp:coreProperties>
</file>