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ARPA\CONTABILITA\PAGAMENTI\"/>
    </mc:Choice>
  </mc:AlternateContent>
  <xr:revisionPtr revIDLastSave="0" documentId="8_{BA33DFF4-6DD0-4009-9C8A-931F08EC77D9}" xr6:coauthVersionLast="47" xr6:coauthVersionMax="47" xr10:uidLastSave="{00000000-0000-0000-0000-000000000000}"/>
  <bookViews>
    <workbookView xWindow="28680" yWindow="-120" windowWidth="29040" windowHeight="15840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ENDBODY">Foglio1!#REF!</definedName>
    <definedName name="TPDATDOC">Foglio1!#REF!</definedName>
    <definedName name="TPDATMAN">Foglio1!#REF!</definedName>
    <definedName name="TPDATSCA">Foglio1!#REF!</definedName>
    <definedName name="TPIMPTOT">Foglio1!#REF!</definedName>
    <definedName name="TPNUMDOC">Foglio1!#REF!</definedName>
    <definedName name="TPNUMMAN">Foglio1!#REF!</definedName>
    <definedName name="TPPARIVA">Foglio1!#REF!</definedName>
    <definedName name="TPRAGSOC">Foglio1!#REF!</definedName>
    <definedName name="TPTIPDOC">Foglio1!#REF!</definedName>
  </definedNames>
  <calcPr calcId="191029"/>
</workbook>
</file>

<file path=xl/calcChain.xml><?xml version="1.0" encoding="utf-8"?>
<calcChain xmlns="http://schemas.openxmlformats.org/spreadsheetml/2006/main">
  <c r="J20" i="1" l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G21" i="1"/>
  <c r="K21" i="1" l="1"/>
  <c r="G23" i="1" s="1"/>
</calcChain>
</file>

<file path=xl/sharedStrings.xml><?xml version="1.0" encoding="utf-8"?>
<sst xmlns="http://schemas.openxmlformats.org/spreadsheetml/2006/main" count="59" uniqueCount="37">
  <si>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</si>
  <si>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</si>
  <si>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</si>
  <si>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</si>
  <si>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</si>
  <si>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</si>
  <si>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</si>
  <si>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</si>
  <si>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</si>
  <si>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Ritardo ponderato</t>
  </si>
  <si>
    <t>Indicatore di tempestività dei pagamenti</t>
  </si>
  <si>
    <t>Giorni Differenza *</t>
  </si>
  <si>
    <t>* Il calcolo della differenza giorni viene effettuata tra la data pagamento o il 31/12 dell'anno e la scadenza pagamento</t>
  </si>
  <si>
    <t>Riepilogo fatture del periodo con calcolo dell'indice di tempestività dei pagamenti.</t>
  </si>
  <si>
    <t>LEGISLAZIONE TECNICA S.r.l.</t>
  </si>
  <si>
    <t>TD01</t>
  </si>
  <si>
    <t>458/PA/2022</t>
  </si>
  <si>
    <t>INFORMATICA SOLUZIONI AZIENDALI SRL</t>
  </si>
  <si>
    <t>129/PA</t>
  </si>
  <si>
    <t>VOIPVOICE SRL</t>
  </si>
  <si>
    <t>SERVIZIO ELETTRICO NAZIONALE - SERVIZIO</t>
  </si>
  <si>
    <t>NOFIRE S.R.L.</t>
  </si>
  <si>
    <t>SILVANA  RESTUCCIA</t>
  </si>
  <si>
    <t>TD06</t>
  </si>
  <si>
    <t>POLIDOR SRL</t>
  </si>
  <si>
    <t>Societa' Pubblicita' Editoriale e Digita</t>
  </si>
  <si>
    <t>2022/E60100023150</t>
  </si>
  <si>
    <t>140/PA</t>
  </si>
  <si>
    <t>PALAZZOLO SERVICE S.R.L</t>
  </si>
  <si>
    <t>3085/C/22/2</t>
  </si>
  <si>
    <t>ROSALIA  GRAZIANO</t>
  </si>
  <si>
    <t>27/EL</t>
  </si>
  <si>
    <t>BNP PARIBAS LEASE GROUP SA</t>
  </si>
  <si>
    <t>JFH18008</t>
  </si>
  <si>
    <t>526/PA/2022</t>
  </si>
  <si>
    <t>Aruba S.p.A.</t>
  </si>
  <si>
    <t>22PAS0012103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</si>
</sst>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169" fontId="1" fillId="0" borderId="0" xfId="1" applyFont="1"/>
    <xf numFmtId="0" fontId="2" fillId="0" borderId="0" xfId="0" applyFont="1" applyAlignment="1">
      <alignment horizontal="center" vertical="center" wrapText="1"/>
    </xf>
    <xf numFmtId="169" fontId="0" fillId="0" borderId="0" xfId="0" applyNumberFormat="1"/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169" fontId="2" fillId="0" borderId="0" xfId="1" applyFont="1"/>
    <xf numFmtId="169" fontId="2" fillId="0" borderId="0" xfId="0" applyNumberFormat="1" applyFont="1"/>
    <xf numFmtId="0" fontId="2" fillId="0" borderId="0" xfId="0" applyFont="1"/>
    <xf numFmtId="0" fontId="4" fillId="0" borderId="0" xfId="0" applyFont="1"/>
    <xf numFmtId="14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/>
  </sheetViews>
  <sheetFormatPr defaultRowHeight="15" x14ac:dyDescent="0.2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 x14ac:dyDescent="0.25">
      <c r="A1" s="13" t="s">
        <v>13</v>
      </c>
    </row>
    <row r="2" spans="1:11" s="1" customFormat="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3" t="s">
        <v>8</v>
      </c>
      <c r="J2" s="1" t="s">
        <v>11</v>
      </c>
      <c r="K2" s="3" t="s">
        <v>9</v>
      </c>
    </row>
    <row r="3" spans="1:11" x14ac:dyDescent="0.25">
      <c r="A3">
        <v>5383391009</v>
      </c>
      <c r="B3" t="s">
        <v>14</v>
      </c>
      <c r="C3" t="s">
        <v>15</v>
      </c>
      <c r="D3" t="s">
        <v>16</v>
      </c>
      <c r="E3" s="14">
        <v>44747</v>
      </c>
      <c r="G3" s="2">
        <v>4350</v>
      </c>
      <c r="H3">
        <v>87</v>
      </c>
      <c r="I3" s="14">
        <v>44753</v>
      </c>
      <c r="J3">
        <f>IF(OR(ISBLANK(I3),ISBLANK(F3)),0,I3-F3)</f>
        <v>0</v>
      </c>
      <c r="K3" s="2">
        <f>G3*J3</f>
        <v>0</v>
      </c>
    </row>
    <row r="4" spans="1:11" x14ac:dyDescent="0.25">
      <c r="A4">
        <v>1445260886</v>
      </c>
      <c r="B4" t="s">
        <v>17</v>
      </c>
      <c r="C4" t="s">
        <v>15</v>
      </c>
      <c r="D4" t="s">
        <v>18</v>
      </c>
      <c r="E4" s="14">
        <v>44747</v>
      </c>
      <c r="F4" s="14">
        <v>44747</v>
      </c>
      <c r="G4" s="2">
        <v>2750</v>
      </c>
      <c r="H4">
        <v>85</v>
      </c>
      <c r="I4" s="14">
        <v>44753</v>
      </c>
      <c r="J4">
        <f>IF(OR(ISBLANK(I4),ISBLANK(F4)),0,I4-F4)</f>
        <v>6</v>
      </c>
      <c r="K4" s="2">
        <f>G4*J4</f>
        <v>16500</v>
      </c>
    </row>
    <row r="5" spans="1:11" x14ac:dyDescent="0.25">
      <c r="A5">
        <v>5618320484</v>
      </c>
      <c r="B5" t="s">
        <v>19</v>
      </c>
      <c r="C5" t="s">
        <v>15</v>
      </c>
      <c r="D5">
        <v>50884</v>
      </c>
      <c r="E5" s="14">
        <v>44749</v>
      </c>
      <c r="F5" s="14">
        <v>44773</v>
      </c>
      <c r="G5" s="2">
        <v>102.1</v>
      </c>
      <c r="H5">
        <v>92</v>
      </c>
      <c r="I5" s="14">
        <v>44804</v>
      </c>
      <c r="J5">
        <f>IF(OR(ISBLANK(I5),ISBLANK(F5)),0,I5-F5)</f>
        <v>31</v>
      </c>
      <c r="K5" s="2">
        <f>G5*J5</f>
        <v>3165.1</v>
      </c>
    </row>
    <row r="6" spans="1:11" x14ac:dyDescent="0.25">
      <c r="A6">
        <v>15844561009</v>
      </c>
      <c r="B6" t="s">
        <v>20</v>
      </c>
      <c r="C6" t="s">
        <v>15</v>
      </c>
      <c r="D6">
        <v>826520252950517</v>
      </c>
      <c r="E6" s="14">
        <v>44752</v>
      </c>
      <c r="G6" s="2">
        <v>737.76</v>
      </c>
      <c r="H6">
        <v>91</v>
      </c>
      <c r="I6" s="14">
        <v>44774</v>
      </c>
      <c r="J6">
        <f>IF(OR(ISBLANK(I6),ISBLANK(F6)),0,I6-F6)</f>
        <v>0</v>
      </c>
      <c r="K6" s="2">
        <f>G6*J6</f>
        <v>0</v>
      </c>
    </row>
    <row r="7" spans="1:11" x14ac:dyDescent="0.25">
      <c r="A7">
        <v>3809020823</v>
      </c>
      <c r="B7" t="s">
        <v>21</v>
      </c>
      <c r="C7" t="s">
        <v>15</v>
      </c>
      <c r="D7">
        <v>727</v>
      </c>
      <c r="E7" s="14">
        <v>44754</v>
      </c>
      <c r="F7" s="14">
        <v>44754</v>
      </c>
      <c r="G7" s="2">
        <v>30</v>
      </c>
      <c r="H7">
        <v>84</v>
      </c>
      <c r="I7" s="14">
        <v>44755</v>
      </c>
      <c r="J7">
        <f>IF(OR(ISBLANK(I7),ISBLANK(F7)),0,I7-F7)</f>
        <v>1</v>
      </c>
      <c r="K7" s="2">
        <f>G7*J7</f>
        <v>30</v>
      </c>
    </row>
    <row r="8" spans="1:11" x14ac:dyDescent="0.25">
      <c r="A8">
        <v>5939150826</v>
      </c>
      <c r="B8" t="s">
        <v>22</v>
      </c>
      <c r="C8" t="s">
        <v>23</v>
      </c>
      <c r="D8">
        <v>68</v>
      </c>
      <c r="E8" s="14">
        <v>44763</v>
      </c>
      <c r="F8" s="14">
        <v>44763</v>
      </c>
      <c r="G8" s="2">
        <v>491.65</v>
      </c>
      <c r="H8">
        <v>81</v>
      </c>
      <c r="I8" s="14">
        <v>44764</v>
      </c>
      <c r="J8">
        <f>IF(OR(ISBLANK(I8),ISBLANK(F8)),0,I8-F8)</f>
        <v>1</v>
      </c>
      <c r="K8" s="2">
        <f>G8*J8</f>
        <v>491.65</v>
      </c>
    </row>
    <row r="9" spans="1:11" x14ac:dyDescent="0.25">
      <c r="A9">
        <v>3453280822</v>
      </c>
      <c r="B9" t="s">
        <v>24</v>
      </c>
      <c r="C9" t="s">
        <v>15</v>
      </c>
      <c r="D9">
        <v>196</v>
      </c>
      <c r="E9" s="14">
        <v>44771</v>
      </c>
      <c r="F9" s="14">
        <v>44771</v>
      </c>
      <c r="G9" s="2">
        <v>308.68</v>
      </c>
      <c r="H9">
        <v>88</v>
      </c>
      <c r="I9" s="14">
        <v>44775</v>
      </c>
      <c r="J9">
        <f>IF(OR(ISBLANK(I9),ISBLANK(F9)),0,I9-F9)</f>
        <v>4</v>
      </c>
      <c r="K9" s="2">
        <f>G9*J9</f>
        <v>1234.72</v>
      </c>
    </row>
    <row r="10" spans="1:11" x14ac:dyDescent="0.25">
      <c r="A10">
        <v>326930377</v>
      </c>
      <c r="B10" t="s">
        <v>25</v>
      </c>
      <c r="C10" t="s">
        <v>15</v>
      </c>
      <c r="D10" t="s">
        <v>26</v>
      </c>
      <c r="E10" s="14">
        <v>44773</v>
      </c>
      <c r="G10" s="2">
        <v>342.5</v>
      </c>
      <c r="H10">
        <v>89</v>
      </c>
      <c r="I10" s="14">
        <v>44783</v>
      </c>
      <c r="J10">
        <f>IF(OR(ISBLANK(I10),ISBLANK(F10)),0,I10-F10)</f>
        <v>0</v>
      </c>
      <c r="K10" s="2">
        <f>G10*J10</f>
        <v>0</v>
      </c>
    </row>
    <row r="11" spans="1:11" x14ac:dyDescent="0.25">
      <c r="A11">
        <v>1445260886</v>
      </c>
      <c r="B11" t="s">
        <v>17</v>
      </c>
      <c r="C11" t="s">
        <v>15</v>
      </c>
      <c r="D11" t="s">
        <v>27</v>
      </c>
      <c r="E11" s="14">
        <v>44777</v>
      </c>
      <c r="F11" s="14">
        <v>44777</v>
      </c>
      <c r="G11" s="2">
        <v>580</v>
      </c>
      <c r="H11">
        <v>97</v>
      </c>
      <c r="I11" s="14">
        <v>44806</v>
      </c>
      <c r="J11">
        <f>IF(OR(ISBLANK(I11),ISBLANK(F11)),0,I11-F11)</f>
        <v>29</v>
      </c>
      <c r="K11" s="2">
        <f>G11*J11</f>
        <v>16820</v>
      </c>
    </row>
    <row r="12" spans="1:11" x14ac:dyDescent="0.25">
      <c r="A12">
        <v>5618320484</v>
      </c>
      <c r="B12" t="s">
        <v>19</v>
      </c>
      <c r="C12" t="s">
        <v>15</v>
      </c>
      <c r="D12">
        <v>58553</v>
      </c>
      <c r="E12" s="14">
        <v>44780</v>
      </c>
      <c r="F12" s="14">
        <v>44804</v>
      </c>
      <c r="G12" s="2">
        <v>102.1</v>
      </c>
      <c r="H12">
        <v>90</v>
      </c>
      <c r="I12" s="14">
        <v>44774</v>
      </c>
      <c r="J12">
        <f>IF(OR(ISBLANK(I12),ISBLANK(F12)),0,I12-F12)</f>
        <v>-30</v>
      </c>
      <c r="K12" s="2">
        <f>G12*J12</f>
        <v>-3063</v>
      </c>
    </row>
    <row r="13" spans="1:11" x14ac:dyDescent="0.25">
      <c r="A13">
        <v>3453280822</v>
      </c>
      <c r="B13" t="s">
        <v>24</v>
      </c>
      <c r="C13" t="s">
        <v>15</v>
      </c>
      <c r="D13">
        <v>231</v>
      </c>
      <c r="E13" s="14">
        <v>44804</v>
      </c>
      <c r="F13" s="14">
        <v>44804</v>
      </c>
      <c r="G13" s="2">
        <v>308.68</v>
      </c>
      <c r="H13">
        <v>98</v>
      </c>
      <c r="I13" s="14">
        <v>44806</v>
      </c>
      <c r="J13">
        <f>IF(OR(ISBLANK(I13),ISBLANK(F13)),0,I13-F13)</f>
        <v>2</v>
      </c>
      <c r="K13" s="2">
        <f>G13*J13</f>
        <v>617.36</v>
      </c>
    </row>
    <row r="14" spans="1:11" x14ac:dyDescent="0.25">
      <c r="A14">
        <v>6219620827</v>
      </c>
      <c r="B14" t="s">
        <v>28</v>
      </c>
      <c r="C14" t="s">
        <v>15</v>
      </c>
      <c r="D14" t="s">
        <v>29</v>
      </c>
      <c r="E14" s="14">
        <v>44804</v>
      </c>
      <c r="F14" s="14">
        <v>44834</v>
      </c>
      <c r="G14" s="2">
        <v>143.99</v>
      </c>
      <c r="H14">
        <v>94</v>
      </c>
      <c r="I14" s="14">
        <v>44827</v>
      </c>
      <c r="J14">
        <f>IF(OR(ISBLANK(I14),ISBLANK(F14)),0,I14-F14)</f>
        <v>-7</v>
      </c>
      <c r="K14" s="2">
        <f>G14*J14</f>
        <v>-1007.9300000000001</v>
      </c>
    </row>
    <row r="15" spans="1:11" x14ac:dyDescent="0.25">
      <c r="A15">
        <v>4579810823</v>
      </c>
      <c r="B15" t="s">
        <v>30</v>
      </c>
      <c r="C15" t="s">
        <v>15</v>
      </c>
      <c r="D15" t="s">
        <v>31</v>
      </c>
      <c r="E15" s="14">
        <v>44809</v>
      </c>
      <c r="F15" s="14">
        <v>44809</v>
      </c>
      <c r="G15" s="2">
        <v>41</v>
      </c>
      <c r="H15">
        <v>96</v>
      </c>
      <c r="I15" s="14">
        <v>44810</v>
      </c>
      <c r="J15">
        <f>IF(OR(ISBLANK(I15),ISBLANK(F15)),0,I15-F15)</f>
        <v>1</v>
      </c>
      <c r="K15" s="2">
        <f>G15*J15</f>
        <v>41</v>
      </c>
    </row>
    <row r="16" spans="1:11" x14ac:dyDescent="0.25">
      <c r="A16">
        <v>13455940158</v>
      </c>
      <c r="B16" t="s">
        <v>32</v>
      </c>
      <c r="C16" t="s">
        <v>15</v>
      </c>
      <c r="D16" t="s">
        <v>33</v>
      </c>
      <c r="E16" s="14">
        <v>44809</v>
      </c>
      <c r="F16" s="14">
        <v>44858</v>
      </c>
      <c r="G16" s="2">
        <v>262.26</v>
      </c>
      <c r="H16">
        <v>144</v>
      </c>
      <c r="I16" s="14">
        <v>44847</v>
      </c>
      <c r="J16">
        <f>IF(OR(ISBLANK(I16),ISBLANK(F16)),0,I16-F16)</f>
        <v>-11</v>
      </c>
      <c r="K16" s="2">
        <f>G16*J16</f>
        <v>-2884.8599999999997</v>
      </c>
    </row>
    <row r="17" spans="1:11" x14ac:dyDescent="0.25">
      <c r="A17">
        <v>5618320484</v>
      </c>
      <c r="B17" t="s">
        <v>19</v>
      </c>
      <c r="C17" t="s">
        <v>15</v>
      </c>
      <c r="D17">
        <v>66738</v>
      </c>
      <c r="E17" s="14">
        <v>44811</v>
      </c>
      <c r="F17" s="14">
        <v>44834</v>
      </c>
      <c r="G17" s="2">
        <v>102.1</v>
      </c>
      <c r="H17">
        <v>100</v>
      </c>
      <c r="I17" s="14">
        <v>44834</v>
      </c>
      <c r="J17">
        <f>IF(OR(ISBLANK(I17),ISBLANK(F17)),0,I17-F17)</f>
        <v>0</v>
      </c>
      <c r="K17" s="2">
        <f>G17*J17</f>
        <v>0</v>
      </c>
    </row>
    <row r="18" spans="1:11" x14ac:dyDescent="0.25">
      <c r="A18">
        <v>15844561009</v>
      </c>
      <c r="B18" t="s">
        <v>20</v>
      </c>
      <c r="C18" t="s">
        <v>15</v>
      </c>
      <c r="D18">
        <v>826520252950518</v>
      </c>
      <c r="E18" s="14">
        <v>44812</v>
      </c>
      <c r="G18" s="2">
        <v>1543.58</v>
      </c>
      <c r="H18">
        <v>99</v>
      </c>
      <c r="I18" s="14">
        <v>44832</v>
      </c>
      <c r="J18">
        <f>IF(OR(ISBLANK(I18),ISBLANK(F18)),0,I18-F18)</f>
        <v>0</v>
      </c>
      <c r="K18" s="2">
        <f>G18*J18</f>
        <v>0</v>
      </c>
    </row>
    <row r="19" spans="1:11" x14ac:dyDescent="0.25">
      <c r="A19">
        <v>5383391009</v>
      </c>
      <c r="B19" t="s">
        <v>14</v>
      </c>
      <c r="C19" t="s">
        <v>15</v>
      </c>
      <c r="D19" t="s">
        <v>34</v>
      </c>
      <c r="E19" s="14">
        <v>44820</v>
      </c>
      <c r="G19" s="2">
        <v>1080</v>
      </c>
      <c r="H19">
        <v>95</v>
      </c>
      <c r="I19" s="14">
        <v>44820</v>
      </c>
      <c r="J19">
        <f>IF(OR(ISBLANK(I19),ISBLANK(F19)),0,I19-F19)</f>
        <v>0</v>
      </c>
      <c r="K19" s="2">
        <f>G19*J19</f>
        <v>0</v>
      </c>
    </row>
    <row r="20" spans="1:11" x14ac:dyDescent="0.25">
      <c r="A20">
        <v>1573850516</v>
      </c>
      <c r="B20" t="s">
        <v>35</v>
      </c>
      <c r="C20" t="s">
        <v>15</v>
      </c>
      <c r="D20" t="s">
        <v>36</v>
      </c>
      <c r="E20" s="14">
        <v>44834</v>
      </c>
      <c r="F20" s="14">
        <v>44834</v>
      </c>
      <c r="G20" s="2">
        <v>38</v>
      </c>
      <c r="H20">
        <v>93</v>
      </c>
      <c r="I20" s="14">
        <v>44831</v>
      </c>
      <c r="J20">
        <f>IF(OR(ISBLANK(I20),ISBLANK(F20)),0,I20-F20)</f>
        <v>-3</v>
      </c>
      <c r="K20" s="2">
        <f>G20*J20</f>
        <v>-114</v>
      </c>
    </row>
    <row r="21" spans="1:11" x14ac:dyDescent="0.25">
      <c r="A21" s="7" t="s">
        <v>12</v>
      </c>
      <c r="G21" s="10">
        <f>SUBTOTAL(109,G3:G20)</f>
        <v>13314.400000000001</v>
      </c>
      <c r="K21" s="11">
        <f>SUBTOTAL(109,K3:K20)</f>
        <v>31830.04</v>
      </c>
    </row>
    <row r="22" spans="1:11" x14ac:dyDescent="0.25">
      <c r="A22" s="7"/>
      <c r="K22" s="4"/>
    </row>
    <row r="23" spans="1:11" x14ac:dyDescent="0.25">
      <c r="C23" s="5"/>
      <c r="D23" s="6"/>
      <c r="F23" s="8" t="s">
        <v>10</v>
      </c>
      <c r="G23" s="9">
        <f>K21/G21</f>
        <v>2.3906477197620619</v>
      </c>
    </row>
    <row r="25" spans="1:11" x14ac:dyDescent="0.25">
      <c r="F25" s="8"/>
      <c r="G25" s="10"/>
    </row>
    <row r="26" spans="1:11" x14ac:dyDescent="0.25">
      <c r="F26" s="8"/>
      <c r="G26" s="1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ISA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Dipierro</dc:creator>
  <cp:lastModifiedBy>Fulvio Dipierro</cp:lastModifiedBy>
  <cp:lastPrinted>2022-06-22T16:26:10Z</cp:lastPrinted>
  <dcterms:created xsi:type="dcterms:W3CDTF">2022-05-30T16:58:41Z</dcterms:created>
  <dcterms:modified xsi:type="dcterms:W3CDTF">2024-05-23T17:23:07Z</dcterms:modified>
</cp:coreProperties>
</file>