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E62A0ED7-4BCE-4928-905E-9ED8AE9FE5EE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17" i="1"/>
  <c r="K17" i="1" l="1"/>
  <c r="G19" i="1" s="1"/>
</calcChain>
</file>

<file path=xl/sharedStrings.xml><?xml version="1.0" encoding="utf-8"?>
<sst xmlns="http://schemas.openxmlformats.org/spreadsheetml/2006/main" count="49" uniqueCount="34">
  <si>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</si>
  <si>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</si>
  <si>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</si>
  <si>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</si>
  <si>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</si>
  <si>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</si>
  <si>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</si>
  <si>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</si>
  <si>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</si>
  <si>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</si>
  <si>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</si>
  <si>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</si>
  <si>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</si>
  <si>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</si>
  <si>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MULTISERVICE SORTINO DI GIOACCHINO SORIN</t>
  </si>
  <si>
    <t>TD01</t>
  </si>
  <si>
    <t>FPA 19/23</t>
  </si>
  <si>
    <t>VOIPVOICE SRL</t>
  </si>
  <si>
    <t>SERVIZIO ELETTRICO NAZIONALE - SERVIZIO</t>
  </si>
  <si>
    <t>PUBLILOTO DI CARLA DE PAULIS</t>
  </si>
  <si>
    <t>VSP/63</t>
  </si>
  <si>
    <t>POLIDOR SRL</t>
  </si>
  <si>
    <t>ANTONINO  CIMO' IMPALLI</t>
  </si>
  <si>
    <t>33/2023</t>
  </si>
  <si>
    <t>PALAZZOLO SERVICE S.R.L</t>
  </si>
  <si>
    <t>1774/C/23/2</t>
  </si>
  <si>
    <t>INFORMATICA SOLUZIONI AZIENDALI SRL</t>
  </si>
  <si>
    <t>118/PA</t>
  </si>
  <si>
    <t>BNP PARIBAS LEASE GROUP SA</t>
  </si>
  <si>
    <t>JHE65559</t>
  </si>
  <si>
    <t>Pixel ADV srls</t>
  </si>
  <si>
    <t>DOTT. CAMPO GIOVANNI</t>
  </si>
  <si>
    <t>FPA 4/23</t>
  </si>
  <si>
    <t>Unicom Projects S.r.l.s. a socio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</si>
</sst>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6877080827</v>
      </c>
      <c r="B3" t="s">
        <v>14</v>
      </c>
      <c r="C3" t="s">
        <v>15</v>
      </c>
      <c r="D3" t="s">
        <v>16</v>
      </c>
      <c r="E3" s="14">
        <v>45021</v>
      </c>
      <c r="F3" s="14">
        <v>45021</v>
      </c>
      <c r="G3" s="2">
        <v>40.98</v>
      </c>
      <c r="H3">
        <v>134</v>
      </c>
      <c r="I3" s="14">
        <v>45022</v>
      </c>
      <c r="J3">
        <f>IF(OR(ISBLANK(I3),ISBLANK(F3)),0,I3-F3)</f>
        <v>1</v>
      </c>
      <c r="K3" s="2">
        <f>G3*J3</f>
        <v>40.98</v>
      </c>
    </row>
    <row r="4" spans="1:11" x14ac:dyDescent="0.25">
      <c r="A4">
        <v>5618320484</v>
      </c>
      <c r="B4" t="s">
        <v>17</v>
      </c>
      <c r="C4" t="s">
        <v>15</v>
      </c>
      <c r="D4">
        <v>29954</v>
      </c>
      <c r="E4" s="14">
        <v>45023</v>
      </c>
      <c r="F4" s="14">
        <v>45046</v>
      </c>
      <c r="G4" s="2">
        <v>102.1</v>
      </c>
      <c r="H4">
        <v>42</v>
      </c>
      <c r="I4" s="14">
        <v>45048</v>
      </c>
      <c r="J4">
        <f>IF(OR(ISBLANK(I4),ISBLANK(F4)),0,I4-F4)</f>
        <v>2</v>
      </c>
      <c r="K4" s="2">
        <f>G4*J4</f>
        <v>204.2</v>
      </c>
    </row>
    <row r="5" spans="1:11" x14ac:dyDescent="0.25">
      <c r="A5">
        <v>15844561009</v>
      </c>
      <c r="B5" t="s">
        <v>18</v>
      </c>
      <c r="C5" t="s">
        <v>15</v>
      </c>
      <c r="D5">
        <v>826520252950513</v>
      </c>
      <c r="E5" s="14">
        <v>45029</v>
      </c>
      <c r="G5" s="2">
        <v>263.18</v>
      </c>
      <c r="H5">
        <v>43</v>
      </c>
      <c r="I5" s="14">
        <v>45049</v>
      </c>
      <c r="J5">
        <f>IF(OR(ISBLANK(I5),ISBLANK(F5)),0,I5-F5)</f>
        <v>0</v>
      </c>
      <c r="K5" s="2">
        <f>G5*J5</f>
        <v>0</v>
      </c>
    </row>
    <row r="6" spans="1:11" x14ac:dyDescent="0.25">
      <c r="A6">
        <v>5152470018</v>
      </c>
      <c r="B6" t="s">
        <v>19</v>
      </c>
      <c r="C6" t="s">
        <v>15</v>
      </c>
      <c r="D6" t="s">
        <v>20</v>
      </c>
      <c r="E6" s="14">
        <v>45034</v>
      </c>
      <c r="F6" s="14">
        <v>45034</v>
      </c>
      <c r="G6" s="2">
        <v>306</v>
      </c>
      <c r="H6">
        <v>69</v>
      </c>
      <c r="I6" s="14">
        <v>45034</v>
      </c>
      <c r="J6">
        <f>IF(OR(ISBLANK(I6),ISBLANK(F6)),0,I6-F6)</f>
        <v>0</v>
      </c>
      <c r="K6" s="2">
        <f>G6*J6</f>
        <v>0</v>
      </c>
    </row>
    <row r="7" spans="1:11" x14ac:dyDescent="0.25">
      <c r="A7">
        <v>3453280822</v>
      </c>
      <c r="B7" t="s">
        <v>21</v>
      </c>
      <c r="C7" t="s">
        <v>15</v>
      </c>
      <c r="D7">
        <v>107</v>
      </c>
      <c r="E7" s="14">
        <v>45044</v>
      </c>
      <c r="F7" s="14">
        <v>45044</v>
      </c>
      <c r="G7" s="2">
        <v>308.68</v>
      </c>
      <c r="H7">
        <v>84</v>
      </c>
      <c r="I7" s="14">
        <v>45048</v>
      </c>
      <c r="J7">
        <f>IF(OR(ISBLANK(I7),ISBLANK(F7)),0,I7-F7)</f>
        <v>4</v>
      </c>
      <c r="K7" s="2">
        <f>G7*J7</f>
        <v>1234.72</v>
      </c>
    </row>
    <row r="8" spans="1:11" x14ac:dyDescent="0.25">
      <c r="A8">
        <v>5304300824</v>
      </c>
      <c r="B8" t="s">
        <v>22</v>
      </c>
      <c r="C8" t="s">
        <v>15</v>
      </c>
      <c r="D8" t="s">
        <v>23</v>
      </c>
      <c r="E8" s="14">
        <v>45050</v>
      </c>
      <c r="F8" s="14">
        <v>45050</v>
      </c>
      <c r="G8" s="2">
        <v>360</v>
      </c>
      <c r="H8">
        <v>80</v>
      </c>
      <c r="I8" s="14">
        <v>45055</v>
      </c>
      <c r="J8">
        <f>IF(OR(ISBLANK(I8),ISBLANK(F8)),0,I8-F8)</f>
        <v>5</v>
      </c>
      <c r="K8" s="2">
        <f>G8*J8</f>
        <v>1800</v>
      </c>
    </row>
    <row r="9" spans="1:11" x14ac:dyDescent="0.25">
      <c r="A9">
        <v>5618320484</v>
      </c>
      <c r="B9" t="s">
        <v>17</v>
      </c>
      <c r="C9" t="s">
        <v>15</v>
      </c>
      <c r="D9">
        <v>38824</v>
      </c>
      <c r="E9" s="14">
        <v>45053</v>
      </c>
      <c r="F9" s="14">
        <v>45077</v>
      </c>
      <c r="G9" s="2">
        <v>102.1</v>
      </c>
      <c r="H9">
        <v>50</v>
      </c>
      <c r="I9" s="14">
        <v>45077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6219620827</v>
      </c>
      <c r="B10" t="s">
        <v>24</v>
      </c>
      <c r="C10" t="s">
        <v>15</v>
      </c>
      <c r="D10" t="s">
        <v>25</v>
      </c>
      <c r="E10" s="14">
        <v>45077</v>
      </c>
      <c r="F10" s="14">
        <v>45107</v>
      </c>
      <c r="G10" s="2">
        <v>88.67</v>
      </c>
      <c r="H10">
        <v>99</v>
      </c>
      <c r="I10" s="14">
        <v>45084</v>
      </c>
      <c r="J10">
        <f>IF(OR(ISBLANK(I10),ISBLANK(F10)),0,I10-F10)</f>
        <v>-23</v>
      </c>
      <c r="K10" s="2">
        <f>G10*J10</f>
        <v>-2039.41</v>
      </c>
    </row>
    <row r="11" spans="1:11" x14ac:dyDescent="0.25">
      <c r="A11">
        <v>1445260886</v>
      </c>
      <c r="B11" t="s">
        <v>26</v>
      </c>
      <c r="C11" t="s">
        <v>15</v>
      </c>
      <c r="D11" t="s">
        <v>27</v>
      </c>
      <c r="E11" s="14">
        <v>45082</v>
      </c>
      <c r="F11" s="14">
        <v>45112</v>
      </c>
      <c r="G11" s="2">
        <v>2120</v>
      </c>
      <c r="H11">
        <v>98</v>
      </c>
      <c r="I11" s="14">
        <v>45084</v>
      </c>
      <c r="J11">
        <f>IF(OR(ISBLANK(I11),ISBLANK(F11)),0,I11-F11)</f>
        <v>-28</v>
      </c>
      <c r="K11" s="2">
        <f>G11*J11</f>
        <v>-59360</v>
      </c>
    </row>
    <row r="12" spans="1:11" x14ac:dyDescent="0.25">
      <c r="A12">
        <v>13455940158</v>
      </c>
      <c r="B12" t="s">
        <v>28</v>
      </c>
      <c r="C12" t="s">
        <v>15</v>
      </c>
      <c r="D12" t="s">
        <v>29</v>
      </c>
      <c r="E12" s="14">
        <v>45082</v>
      </c>
      <c r="F12" s="14">
        <v>45131</v>
      </c>
      <c r="G12" s="2">
        <v>262.26</v>
      </c>
      <c r="H12">
        <v>100</v>
      </c>
      <c r="I12" s="14">
        <v>45084</v>
      </c>
      <c r="J12">
        <f>IF(OR(ISBLANK(I12),ISBLANK(F12)),0,I12-F12)</f>
        <v>-47</v>
      </c>
      <c r="K12" s="2">
        <f>G12*J12</f>
        <v>-12326.22</v>
      </c>
    </row>
    <row r="13" spans="1:11" x14ac:dyDescent="0.25">
      <c r="A13">
        <v>5618320484</v>
      </c>
      <c r="B13" t="s">
        <v>17</v>
      </c>
      <c r="C13" t="s">
        <v>15</v>
      </c>
      <c r="D13">
        <v>47314</v>
      </c>
      <c r="E13" s="14">
        <v>45084</v>
      </c>
      <c r="F13" s="14">
        <v>45107</v>
      </c>
      <c r="G13" s="2">
        <v>112.16</v>
      </c>
      <c r="H13">
        <v>52</v>
      </c>
      <c r="I13" s="14">
        <v>45107</v>
      </c>
      <c r="J13">
        <f>IF(OR(ISBLANK(I13),ISBLANK(F13)),0,I13-F13)</f>
        <v>0</v>
      </c>
      <c r="K13" s="2">
        <f>G13*J13</f>
        <v>0</v>
      </c>
    </row>
    <row r="14" spans="1:11" x14ac:dyDescent="0.25">
      <c r="A14">
        <v>7027300826</v>
      </c>
      <c r="B14" t="s">
        <v>30</v>
      </c>
      <c r="C14" t="s">
        <v>15</v>
      </c>
      <c r="D14">
        <v>92</v>
      </c>
      <c r="E14" s="14">
        <v>45089</v>
      </c>
      <c r="F14" s="14">
        <v>45089</v>
      </c>
      <c r="G14" s="2">
        <v>800</v>
      </c>
      <c r="H14">
        <v>95</v>
      </c>
      <c r="I14" s="14">
        <v>45096</v>
      </c>
      <c r="J14">
        <f>IF(OR(ISBLANK(I14),ISBLANK(F14)),0,I14-F14)</f>
        <v>7</v>
      </c>
      <c r="K14" s="2">
        <f>G14*J14</f>
        <v>5600</v>
      </c>
    </row>
    <row r="15" spans="1:11" x14ac:dyDescent="0.25">
      <c r="A15">
        <v>1759950882</v>
      </c>
      <c r="B15" t="s">
        <v>31</v>
      </c>
      <c r="C15" t="s">
        <v>15</v>
      </c>
      <c r="D15" t="s">
        <v>32</v>
      </c>
      <c r="E15" s="14">
        <v>45089</v>
      </c>
      <c r="F15" s="14">
        <v>45089</v>
      </c>
      <c r="G15" s="2">
        <v>1432.08</v>
      </c>
      <c r="H15">
        <v>94</v>
      </c>
      <c r="I15" s="14">
        <v>45097</v>
      </c>
      <c r="J15">
        <f>IF(OR(ISBLANK(I15),ISBLANK(F15)),0,I15-F15)</f>
        <v>8</v>
      </c>
      <c r="K15" s="2">
        <f>G15*J15</f>
        <v>11456.64</v>
      </c>
    </row>
    <row r="16" spans="1:11" x14ac:dyDescent="0.25">
      <c r="A16">
        <v>2590600819</v>
      </c>
      <c r="B16" t="s">
        <v>33</v>
      </c>
      <c r="C16" t="s">
        <v>15</v>
      </c>
      <c r="D16">
        <v>140</v>
      </c>
      <c r="E16" s="14">
        <v>45107</v>
      </c>
      <c r="F16" s="14">
        <v>45107</v>
      </c>
      <c r="G16" s="2">
        <v>150</v>
      </c>
      <c r="H16">
        <v>112</v>
      </c>
      <c r="I16" s="14">
        <v>45113</v>
      </c>
      <c r="J16">
        <f>IF(OR(ISBLANK(I16),ISBLANK(F16)),0,I16-F16)</f>
        <v>6</v>
      </c>
      <c r="K16" s="2">
        <f>G16*J16</f>
        <v>900</v>
      </c>
    </row>
    <row r="17" spans="1:11" x14ac:dyDescent="0.25">
      <c r="A17" s="7" t="s">
        <v>12</v>
      </c>
      <c r="G17" s="10">
        <f>SUBTOTAL(109,G3:G16)</f>
        <v>6448.21</v>
      </c>
      <c r="K17" s="11">
        <f>SUBTOTAL(109,K3:K16)</f>
        <v>-52489.09</v>
      </c>
    </row>
    <row r="18" spans="1:11" x14ac:dyDescent="0.25">
      <c r="A18" s="7"/>
      <c r="K18" s="4"/>
    </row>
    <row r="19" spans="1:11" x14ac:dyDescent="0.25">
      <c r="C19" s="5"/>
      <c r="D19" s="6"/>
      <c r="F19" s="8" t="s">
        <v>10</v>
      </c>
      <c r="G19" s="9">
        <f>K17/G17</f>
        <v>-8.1401024470356891</v>
      </c>
    </row>
    <row r="21" spans="1:11" x14ac:dyDescent="0.25">
      <c r="F21" s="8"/>
      <c r="G21" s="10"/>
    </row>
    <row r="22" spans="1:11" x14ac:dyDescent="0.25">
      <c r="F22" s="8"/>
      <c r="G22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2024-05-22T16:55:28Z</dcterms:modified>
</cp:coreProperties>
</file>