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8C1E974E-AAAC-4BBA-9EC1-D1194EA346C4}" xr6:coauthVersionLast="47" xr6:coauthVersionMax="47" xr10:uidLastSave="{00000000-0000-0000-0000-000000000000}"/>
  <bookViews>
    <workbookView xWindow="-12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28" i="1" l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29" i="1"/>
  <c r="K29" i="1" l="1"/>
  <c r="G31" i="1" s="1"/>
</calcChain>
</file>

<file path=xl/sharedStrings.xml><?xml version="1.0" encoding="utf-8"?>
<sst xmlns="http://schemas.openxmlformats.org/spreadsheetml/2006/main" count="77" uniqueCount="41">
  <si>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</si>
  <si>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</si>
  <si>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</si>
  <si>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</si>
  <si>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</si>
  <si>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</si>
  <si>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</si>
  <si>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</si>
  <si>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</si>
  <si>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</si>
  <si>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</si>
  <si>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</si>
  <si>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</si>
  <si>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</si>
  <si>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Unicom Projects S.r.l.s. a socio unico</t>
  </si>
  <si>
    <t>TD01</t>
  </si>
  <si>
    <t>EASY LAB SRL</t>
  </si>
  <si>
    <t>VOIPVOICE SRL</t>
  </si>
  <si>
    <t>SERVIZIO ELETTRICO NAZIONALE - SERVIZIO</t>
  </si>
  <si>
    <t>TIM  S.p.A.</t>
  </si>
  <si>
    <t>8V00022520</t>
  </si>
  <si>
    <t>Sodexo Motivation Solutions Italia S.r.l</t>
  </si>
  <si>
    <t>V121000443</t>
  </si>
  <si>
    <t>PUBLILOTO DI CARLA DE PAULIS</t>
  </si>
  <si>
    <t>VSP/6</t>
  </si>
  <si>
    <t>POLIDOR SRL</t>
  </si>
  <si>
    <t>Studiofarma S.r.l.</t>
  </si>
  <si>
    <t>ADECCO ITALIA SPA</t>
  </si>
  <si>
    <t>2021.0591.00031</t>
  </si>
  <si>
    <t>INFORMATICA SOLUZIONI AZIENDALI SRL</t>
  </si>
  <si>
    <t>66/PA</t>
  </si>
  <si>
    <t>CERTA THESIS S.R.L.</t>
  </si>
  <si>
    <t>1/PA</t>
  </si>
  <si>
    <t>2021.0591.00101</t>
  </si>
  <si>
    <t>PUNTO DIGITALE AUSONIA SRL</t>
  </si>
  <si>
    <t>6-SP</t>
  </si>
  <si>
    <t>Aruba S.p.A.</t>
  </si>
  <si>
    <t>21PAS0005440</t>
  </si>
  <si>
    <t>2021.0591.00179</t>
  </si>
  <si>
    <t>Societa' Pubblicita' Editoriale e Digita</t>
  </si>
  <si>
    <t>2021/E60100006818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</si>
</sst>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2590600819</v>
      </c>
      <c r="B3" t="s">
        <v>14</v>
      </c>
      <c r="C3" t="s">
        <v>15</v>
      </c>
      <c r="D3">
        <v>5</v>
      </c>
      <c r="E3" s="14">
        <v>44200</v>
      </c>
      <c r="G3" s="2">
        <v>150</v>
      </c>
      <c r="H3">
        <v>2</v>
      </c>
      <c r="I3" s="14">
        <v>44210</v>
      </c>
      <c r="J3">
        <f>IF(OR(ISBLANK(I3),ISBLANK(F3)),0,I3-F3)</f>
        <v>0</v>
      </c>
      <c r="K3" s="2">
        <f>G3*J3</f>
        <v>0</v>
      </c>
    </row>
    <row r="4" spans="1:11" x14ac:dyDescent="0.25">
      <c r="A4">
        <v>6084120820</v>
      </c>
      <c r="B4" t="s">
        <v>16</v>
      </c>
      <c r="C4" t="s">
        <v>15</v>
      </c>
      <c r="D4">
        <v>30</v>
      </c>
      <c r="E4" s="14">
        <v>44200</v>
      </c>
      <c r="F4" s="14">
        <v>44200</v>
      </c>
      <c r="G4" s="2">
        <v>500</v>
      </c>
      <c r="H4">
        <v>4</v>
      </c>
      <c r="I4" s="14">
        <v>44210</v>
      </c>
      <c r="J4">
        <f>IF(OR(ISBLANK(I4),ISBLANK(F4)),0,I4-F4)</f>
        <v>10</v>
      </c>
      <c r="K4" s="2">
        <f>G4*J4</f>
        <v>5000</v>
      </c>
    </row>
    <row r="5" spans="1:11" x14ac:dyDescent="0.25">
      <c r="A5">
        <v>6084120820</v>
      </c>
      <c r="B5" t="s">
        <v>16</v>
      </c>
      <c r="C5" t="s">
        <v>15</v>
      </c>
      <c r="D5">
        <v>46</v>
      </c>
      <c r="E5" s="14">
        <v>44200</v>
      </c>
      <c r="F5" s="14">
        <v>44231</v>
      </c>
      <c r="G5" s="2">
        <v>900</v>
      </c>
      <c r="H5">
        <v>15</v>
      </c>
      <c r="I5" s="14">
        <v>44231</v>
      </c>
      <c r="J5">
        <f>IF(OR(ISBLANK(I5),ISBLANK(F5)),0,I5-F5)</f>
        <v>0</v>
      </c>
      <c r="K5" s="2">
        <f>G5*J5</f>
        <v>0</v>
      </c>
    </row>
    <row r="6" spans="1:11" x14ac:dyDescent="0.25">
      <c r="A6">
        <v>5618320484</v>
      </c>
      <c r="B6" t="s">
        <v>17</v>
      </c>
      <c r="C6" t="s">
        <v>15</v>
      </c>
      <c r="D6">
        <v>6322</v>
      </c>
      <c r="E6" s="14">
        <v>44203</v>
      </c>
      <c r="F6" s="14">
        <v>44227</v>
      </c>
      <c r="G6" s="2">
        <v>102.7</v>
      </c>
      <c r="H6">
        <v>36</v>
      </c>
      <c r="I6" s="14">
        <v>44228</v>
      </c>
      <c r="J6">
        <f>IF(OR(ISBLANK(I6),ISBLANK(F6)),0,I6-F6)</f>
        <v>1</v>
      </c>
      <c r="K6" s="2">
        <f>G6*J6</f>
        <v>102.7</v>
      </c>
    </row>
    <row r="7" spans="1:11" x14ac:dyDescent="0.25">
      <c r="A7">
        <v>15844561009</v>
      </c>
      <c r="B7" t="s">
        <v>18</v>
      </c>
      <c r="C7" t="s">
        <v>15</v>
      </c>
      <c r="D7">
        <v>826520252950517</v>
      </c>
      <c r="E7" s="14">
        <v>44207</v>
      </c>
      <c r="G7" s="2">
        <v>350.11</v>
      </c>
      <c r="H7">
        <v>37</v>
      </c>
      <c r="I7" s="14">
        <v>44228</v>
      </c>
      <c r="J7">
        <f>IF(OR(ISBLANK(I7),ISBLANK(F7)),0,I7-F7)</f>
        <v>0</v>
      </c>
      <c r="K7" s="2">
        <f>G7*J7</f>
        <v>0</v>
      </c>
    </row>
    <row r="8" spans="1:11" x14ac:dyDescent="0.25">
      <c r="A8">
        <v>488410010</v>
      </c>
      <c r="B8" t="s">
        <v>19</v>
      </c>
      <c r="C8" t="s">
        <v>15</v>
      </c>
      <c r="D8" t="s">
        <v>20</v>
      </c>
      <c r="E8" s="14">
        <v>44208</v>
      </c>
      <c r="F8" s="14">
        <v>44239</v>
      </c>
      <c r="G8" s="2">
        <v>142.13999999999999</v>
      </c>
      <c r="H8">
        <v>14</v>
      </c>
      <c r="I8" s="14">
        <v>44231</v>
      </c>
      <c r="J8">
        <f>IF(OR(ISBLANK(I8),ISBLANK(F8)),0,I8-F8)</f>
        <v>-8</v>
      </c>
      <c r="K8" s="2">
        <f>G8*J8</f>
        <v>-1137.1199999999999</v>
      </c>
    </row>
    <row r="9" spans="1:11" x14ac:dyDescent="0.25">
      <c r="A9">
        <v>5892970152</v>
      </c>
      <c r="B9" t="s">
        <v>21</v>
      </c>
      <c r="C9" t="s">
        <v>15</v>
      </c>
      <c r="D9" t="s">
        <v>22</v>
      </c>
      <c r="E9" s="14">
        <v>44215</v>
      </c>
      <c r="G9" s="2">
        <v>309.60000000000002</v>
      </c>
      <c r="H9">
        <v>10</v>
      </c>
      <c r="I9" s="14">
        <v>44225</v>
      </c>
      <c r="J9">
        <f>IF(OR(ISBLANK(I9),ISBLANK(F9)),0,I9-F9)</f>
        <v>0</v>
      </c>
      <c r="K9" s="2">
        <f>G9*J9</f>
        <v>0</v>
      </c>
    </row>
    <row r="10" spans="1:11" x14ac:dyDescent="0.25">
      <c r="A10">
        <v>5152470018</v>
      </c>
      <c r="B10" t="s">
        <v>23</v>
      </c>
      <c r="C10" t="s">
        <v>15</v>
      </c>
      <c r="D10" t="s">
        <v>24</v>
      </c>
      <c r="E10" s="14">
        <v>44216</v>
      </c>
      <c r="F10" s="14">
        <v>44216</v>
      </c>
      <c r="G10" s="2">
        <v>1236.4000000000001</v>
      </c>
      <c r="H10">
        <v>7</v>
      </c>
      <c r="I10" s="14">
        <v>44217</v>
      </c>
      <c r="J10">
        <f>IF(OR(ISBLANK(I10),ISBLANK(F10)),0,I10-F10)</f>
        <v>1</v>
      </c>
      <c r="K10" s="2">
        <f>G10*J10</f>
        <v>1236.4000000000001</v>
      </c>
    </row>
    <row r="11" spans="1:11" x14ac:dyDescent="0.25">
      <c r="A11">
        <v>6084120820</v>
      </c>
      <c r="B11" t="s">
        <v>16</v>
      </c>
      <c r="C11" t="s">
        <v>15</v>
      </c>
      <c r="D11">
        <v>70</v>
      </c>
      <c r="E11" s="14">
        <v>44217</v>
      </c>
      <c r="F11" s="14">
        <v>44248</v>
      </c>
      <c r="G11" s="2">
        <v>1446</v>
      </c>
      <c r="H11">
        <v>22</v>
      </c>
      <c r="I11" s="14">
        <v>44250</v>
      </c>
      <c r="J11">
        <f>IF(OR(ISBLANK(I11),ISBLANK(F11)),0,I11-F11)</f>
        <v>2</v>
      </c>
      <c r="K11" s="2">
        <f>G11*J11</f>
        <v>2892</v>
      </c>
    </row>
    <row r="12" spans="1:11" x14ac:dyDescent="0.25">
      <c r="A12">
        <v>6084120820</v>
      </c>
      <c r="B12" t="s">
        <v>16</v>
      </c>
      <c r="C12" t="s">
        <v>15</v>
      </c>
      <c r="D12">
        <v>86</v>
      </c>
      <c r="E12" s="14">
        <v>44223</v>
      </c>
      <c r="F12" s="14">
        <v>44255</v>
      </c>
      <c r="G12" s="2">
        <v>63</v>
      </c>
      <c r="H12">
        <v>23</v>
      </c>
      <c r="I12" s="14">
        <v>44250</v>
      </c>
      <c r="J12">
        <f>IF(OR(ISBLANK(I12),ISBLANK(F12)),0,I12-F12)</f>
        <v>-5</v>
      </c>
      <c r="K12" s="2">
        <f>G12*J12</f>
        <v>-315</v>
      </c>
    </row>
    <row r="13" spans="1:11" x14ac:dyDescent="0.25">
      <c r="A13">
        <v>3453280822</v>
      </c>
      <c r="B13" t="s">
        <v>25</v>
      </c>
      <c r="C13" t="s">
        <v>15</v>
      </c>
      <c r="D13">
        <v>11</v>
      </c>
      <c r="E13" s="14">
        <v>44225</v>
      </c>
      <c r="F13" s="14">
        <v>44225</v>
      </c>
      <c r="G13" s="2">
        <v>308.68</v>
      </c>
      <c r="H13">
        <v>16</v>
      </c>
      <c r="I13" s="14">
        <v>44236</v>
      </c>
      <c r="J13">
        <f>IF(OR(ISBLANK(I13),ISBLANK(F13)),0,I13-F13)</f>
        <v>11</v>
      </c>
      <c r="K13" s="2">
        <f>G13*J13</f>
        <v>3395.48</v>
      </c>
    </row>
    <row r="14" spans="1:11" x14ac:dyDescent="0.25">
      <c r="A14">
        <v>2904460173</v>
      </c>
      <c r="B14" t="s">
        <v>26</v>
      </c>
      <c r="C14" t="s">
        <v>15</v>
      </c>
      <c r="D14">
        <v>8290005772</v>
      </c>
      <c r="E14" s="14">
        <v>44226</v>
      </c>
      <c r="F14" s="14">
        <v>44255</v>
      </c>
      <c r="G14" s="2">
        <v>357</v>
      </c>
      <c r="H14">
        <v>25</v>
      </c>
      <c r="I14" s="14">
        <v>44252</v>
      </c>
      <c r="J14">
        <f>IF(OR(ISBLANK(I14),ISBLANK(F14)),0,I14-F14)</f>
        <v>-3</v>
      </c>
      <c r="K14" s="2">
        <f>G14*J14</f>
        <v>-1071</v>
      </c>
    </row>
    <row r="15" spans="1:11" x14ac:dyDescent="0.25">
      <c r="A15">
        <v>2904460173</v>
      </c>
      <c r="B15" t="s">
        <v>26</v>
      </c>
      <c r="C15" t="s">
        <v>15</v>
      </c>
      <c r="D15">
        <v>8290005771</v>
      </c>
      <c r="E15" s="14">
        <v>44226</v>
      </c>
      <c r="F15" s="14">
        <v>44255</v>
      </c>
      <c r="G15" s="2">
        <v>7980</v>
      </c>
      <c r="H15">
        <v>38</v>
      </c>
      <c r="I15" s="14">
        <v>44242</v>
      </c>
      <c r="J15">
        <f>IF(OR(ISBLANK(I15),ISBLANK(F15)),0,I15-F15)</f>
        <v>-13</v>
      </c>
      <c r="K15" s="2">
        <f>G15*J15</f>
        <v>-103740</v>
      </c>
    </row>
    <row r="16" spans="1:11" x14ac:dyDescent="0.25">
      <c r="A16">
        <v>10539160969</v>
      </c>
      <c r="B16" t="s">
        <v>27</v>
      </c>
      <c r="C16" t="s">
        <v>15</v>
      </c>
      <c r="D16" t="s">
        <v>28</v>
      </c>
      <c r="E16" s="14">
        <v>44227</v>
      </c>
      <c r="F16" s="14">
        <v>44255</v>
      </c>
      <c r="G16" s="2">
        <v>2161.88</v>
      </c>
      <c r="H16">
        <v>24</v>
      </c>
      <c r="I16" s="14">
        <v>44250</v>
      </c>
      <c r="J16">
        <f>IF(OR(ISBLANK(I16),ISBLANK(F16)),0,I16-F16)</f>
        <v>-5</v>
      </c>
      <c r="K16" s="2">
        <f>G16*J16</f>
        <v>-10809.400000000001</v>
      </c>
    </row>
    <row r="17" spans="1:11" x14ac:dyDescent="0.25">
      <c r="A17">
        <v>5618320484</v>
      </c>
      <c r="B17" t="s">
        <v>17</v>
      </c>
      <c r="C17" t="s">
        <v>15</v>
      </c>
      <c r="D17">
        <v>12093</v>
      </c>
      <c r="E17" s="14">
        <v>44234</v>
      </c>
      <c r="F17" s="14">
        <v>44255</v>
      </c>
      <c r="G17" s="2">
        <v>102.11</v>
      </c>
      <c r="H17">
        <v>40</v>
      </c>
      <c r="I17" s="14">
        <v>44256</v>
      </c>
      <c r="J17">
        <f>IF(OR(ISBLANK(I17),ISBLANK(F17)),0,I17-F17)</f>
        <v>1</v>
      </c>
      <c r="K17" s="2">
        <f>G17*J17</f>
        <v>102.11</v>
      </c>
    </row>
    <row r="18" spans="1:11" x14ac:dyDescent="0.25">
      <c r="A18">
        <v>1445260886</v>
      </c>
      <c r="B18" t="s">
        <v>29</v>
      </c>
      <c r="C18" t="s">
        <v>15</v>
      </c>
      <c r="D18" t="s">
        <v>30</v>
      </c>
      <c r="E18" s="14">
        <v>44238</v>
      </c>
      <c r="F18" s="14">
        <v>44238</v>
      </c>
      <c r="G18" s="2">
        <v>3630</v>
      </c>
      <c r="H18">
        <v>29</v>
      </c>
      <c r="I18" s="14">
        <v>44265</v>
      </c>
      <c r="J18">
        <f>IF(OR(ISBLANK(I18),ISBLANK(F18)),0,I18-F18)</f>
        <v>27</v>
      </c>
      <c r="K18" s="2">
        <f>G18*J18</f>
        <v>98010</v>
      </c>
    </row>
    <row r="19" spans="1:11" x14ac:dyDescent="0.25">
      <c r="A19">
        <v>2331560801</v>
      </c>
      <c r="B19" t="s">
        <v>31</v>
      </c>
      <c r="C19" t="s">
        <v>15</v>
      </c>
      <c r="D19" t="s">
        <v>32</v>
      </c>
      <c r="E19" s="14">
        <v>44238</v>
      </c>
      <c r="F19" s="14">
        <v>44245</v>
      </c>
      <c r="G19" s="2">
        <v>7700</v>
      </c>
      <c r="H19">
        <v>39</v>
      </c>
      <c r="I19" s="14">
        <v>44242</v>
      </c>
      <c r="J19">
        <f>IF(OR(ISBLANK(I19),ISBLANK(F19)),0,I19-F19)</f>
        <v>-3</v>
      </c>
      <c r="K19" s="2">
        <f>G19*J19</f>
        <v>-23100</v>
      </c>
    </row>
    <row r="20" spans="1:11" x14ac:dyDescent="0.25">
      <c r="A20">
        <v>3453280822</v>
      </c>
      <c r="B20" t="s">
        <v>25</v>
      </c>
      <c r="C20" t="s">
        <v>15</v>
      </c>
      <c r="D20">
        <v>36</v>
      </c>
      <c r="E20" s="14">
        <v>44253</v>
      </c>
      <c r="F20" s="14">
        <v>44253</v>
      </c>
      <c r="G20" s="2">
        <v>308.68</v>
      </c>
      <c r="H20">
        <v>30</v>
      </c>
      <c r="I20" s="14">
        <v>44266</v>
      </c>
      <c r="J20">
        <f>IF(OR(ISBLANK(I20),ISBLANK(F20)),0,I20-F20)</f>
        <v>13</v>
      </c>
      <c r="K20" s="2">
        <f>G20*J20</f>
        <v>4012.84</v>
      </c>
    </row>
    <row r="21" spans="1:11" x14ac:dyDescent="0.25">
      <c r="A21">
        <v>10539160969</v>
      </c>
      <c r="B21" t="s">
        <v>27</v>
      </c>
      <c r="C21" t="s">
        <v>15</v>
      </c>
      <c r="D21" t="s">
        <v>33</v>
      </c>
      <c r="E21" s="14">
        <v>44255</v>
      </c>
      <c r="F21" s="14">
        <v>44286</v>
      </c>
      <c r="G21" s="2">
        <v>2068.7600000000002</v>
      </c>
      <c r="H21">
        <v>35</v>
      </c>
      <c r="I21" s="14">
        <v>44285</v>
      </c>
      <c r="J21">
        <f>IF(OR(ISBLANK(I21),ISBLANK(F21)),0,I21-F21)</f>
        <v>-1</v>
      </c>
      <c r="K21" s="2">
        <f>G21*J21</f>
        <v>-2068.7600000000002</v>
      </c>
    </row>
    <row r="22" spans="1:11" x14ac:dyDescent="0.25">
      <c r="A22">
        <v>5618320484</v>
      </c>
      <c r="B22" t="s">
        <v>17</v>
      </c>
      <c r="C22" t="s">
        <v>15</v>
      </c>
      <c r="D22">
        <v>18598</v>
      </c>
      <c r="E22" s="14">
        <v>44262</v>
      </c>
      <c r="F22" s="14">
        <v>44286</v>
      </c>
      <c r="G22" s="2">
        <v>102.36</v>
      </c>
      <c r="H22">
        <v>42</v>
      </c>
      <c r="I22" s="14">
        <v>44286</v>
      </c>
      <c r="J22">
        <f>IF(OR(ISBLANK(I22),ISBLANK(F22)),0,I22-F22)</f>
        <v>0</v>
      </c>
      <c r="K22" s="2">
        <f>G22*J22</f>
        <v>0</v>
      </c>
    </row>
    <row r="23" spans="1:11" x14ac:dyDescent="0.25">
      <c r="A23">
        <v>15844561009</v>
      </c>
      <c r="B23" t="s">
        <v>18</v>
      </c>
      <c r="C23" t="s">
        <v>15</v>
      </c>
      <c r="D23">
        <v>826520252950518</v>
      </c>
      <c r="E23" s="14">
        <v>44265</v>
      </c>
      <c r="G23" s="2">
        <v>396.52</v>
      </c>
      <c r="H23">
        <v>41</v>
      </c>
      <c r="I23" s="14">
        <v>44285</v>
      </c>
      <c r="J23">
        <f>IF(OR(ISBLANK(I23),ISBLANK(F23)),0,I23-F23)</f>
        <v>0</v>
      </c>
      <c r="K23" s="2">
        <f>G23*J23</f>
        <v>0</v>
      </c>
    </row>
    <row r="24" spans="1:11" x14ac:dyDescent="0.25">
      <c r="A24">
        <v>6172350826</v>
      </c>
      <c r="B24" t="s">
        <v>34</v>
      </c>
      <c r="C24" t="s">
        <v>15</v>
      </c>
      <c r="D24" t="s">
        <v>35</v>
      </c>
      <c r="E24" s="14">
        <v>44266</v>
      </c>
      <c r="F24" s="14">
        <v>44266</v>
      </c>
      <c r="G24" s="2">
        <v>121</v>
      </c>
      <c r="H24">
        <v>32</v>
      </c>
      <c r="I24" s="14">
        <v>44267</v>
      </c>
      <c r="J24">
        <f>IF(OR(ISBLANK(I24),ISBLANK(F24)),0,I24-F24)</f>
        <v>1</v>
      </c>
      <c r="K24" s="2">
        <f>G24*J24</f>
        <v>121</v>
      </c>
    </row>
    <row r="25" spans="1:11" x14ac:dyDescent="0.25">
      <c r="A25">
        <v>1573850516</v>
      </c>
      <c r="B25" t="s">
        <v>36</v>
      </c>
      <c r="C25" t="s">
        <v>15</v>
      </c>
      <c r="D25" t="s">
        <v>37</v>
      </c>
      <c r="E25" s="14">
        <v>44286</v>
      </c>
      <c r="F25" s="14">
        <v>44286</v>
      </c>
      <c r="G25" s="2">
        <v>107.9</v>
      </c>
      <c r="H25">
        <v>188</v>
      </c>
      <c r="I25" s="14">
        <v>44284</v>
      </c>
      <c r="J25">
        <f>IF(OR(ISBLANK(I25),ISBLANK(F25)),0,I25-F25)</f>
        <v>-2</v>
      </c>
      <c r="K25" s="2">
        <f>G25*J25</f>
        <v>-215.8</v>
      </c>
    </row>
    <row r="26" spans="1:11" x14ac:dyDescent="0.25">
      <c r="A26">
        <v>3453280822</v>
      </c>
      <c r="B26" t="s">
        <v>25</v>
      </c>
      <c r="C26" t="s">
        <v>15</v>
      </c>
      <c r="D26">
        <v>67</v>
      </c>
      <c r="E26" s="14">
        <v>44286</v>
      </c>
      <c r="F26" s="14">
        <v>44286</v>
      </c>
      <c r="G26" s="2">
        <v>308.68</v>
      </c>
      <c r="H26">
        <v>54</v>
      </c>
      <c r="I26" s="14">
        <v>44300</v>
      </c>
      <c r="J26">
        <f>IF(OR(ISBLANK(I26),ISBLANK(F26)),0,I26-F26)</f>
        <v>14</v>
      </c>
      <c r="K26" s="2">
        <f>G26*J26</f>
        <v>4321.5200000000004</v>
      </c>
    </row>
    <row r="27" spans="1:11" x14ac:dyDescent="0.25">
      <c r="A27">
        <v>10539160969</v>
      </c>
      <c r="B27" t="s">
        <v>27</v>
      </c>
      <c r="C27" t="s">
        <v>15</v>
      </c>
      <c r="D27" t="s">
        <v>38</v>
      </c>
      <c r="E27" s="14">
        <v>44286</v>
      </c>
      <c r="F27" s="14">
        <v>44316</v>
      </c>
      <c r="G27" s="2">
        <v>2371.38</v>
      </c>
      <c r="H27">
        <v>57</v>
      </c>
      <c r="I27" s="14">
        <v>44300</v>
      </c>
      <c r="J27">
        <f>IF(OR(ISBLANK(I27),ISBLANK(F27)),0,I27-F27)</f>
        <v>-16</v>
      </c>
      <c r="K27" s="2">
        <f>G27*J27</f>
        <v>-37942.080000000002</v>
      </c>
    </row>
    <row r="28" spans="1:11" x14ac:dyDescent="0.25">
      <c r="A28">
        <v>326930377</v>
      </c>
      <c r="B28" t="s">
        <v>39</v>
      </c>
      <c r="C28" t="s">
        <v>15</v>
      </c>
      <c r="D28" t="s">
        <v>40</v>
      </c>
      <c r="E28" s="14">
        <v>44286</v>
      </c>
      <c r="F28" s="14">
        <v>44347</v>
      </c>
      <c r="G28" s="2">
        <v>228.5</v>
      </c>
      <c r="H28">
        <v>55</v>
      </c>
      <c r="I28" s="14">
        <v>44315</v>
      </c>
      <c r="J28">
        <f>IF(OR(ISBLANK(I28),ISBLANK(F28)),0,I28-F28)</f>
        <v>-32</v>
      </c>
      <c r="K28" s="2">
        <f>G28*J28</f>
        <v>-7312</v>
      </c>
    </row>
    <row r="29" spans="1:11" x14ac:dyDescent="0.25">
      <c r="A29" s="7" t="s">
        <v>12</v>
      </c>
      <c r="G29" s="10">
        <f>SUBTOTAL(109,G3:G28)</f>
        <v>33453.400000000009</v>
      </c>
      <c r="K29" s="11">
        <f>SUBTOTAL(109,K3:K28)</f>
        <v>-68517.11</v>
      </c>
    </row>
    <row r="30" spans="1:11" x14ac:dyDescent="0.25">
      <c r="A30" s="7"/>
      <c r="K30" s="4"/>
    </row>
    <row r="31" spans="1:11" x14ac:dyDescent="0.25">
      <c r="C31" s="5"/>
      <c r="D31" s="6"/>
      <c r="F31" s="8" t="s">
        <v>10</v>
      </c>
      <c r="G31" s="9">
        <f>K29/G29</f>
        <v>-2.0481359144362004</v>
      </c>
    </row>
    <row r="33" spans="6:7" x14ac:dyDescent="0.25">
      <c r="F33" s="8"/>
      <c r="G33" s="10"/>
    </row>
    <row r="34" spans="6:7" x14ac:dyDescent="0.25">
      <c r="F34" s="8"/>
      <c r="G34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2024-05-22T16:45:29Z</dcterms:modified>
</cp:coreProperties>
</file>