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2024\tempestività dei pagamenti\"/>
    </mc:Choice>
  </mc:AlternateContent>
  <xr:revisionPtr revIDLastSave="0" documentId="8_{98873514-910F-4854-B1E0-E302D7C2B29D}" xr6:coauthVersionLast="47" xr6:coauthVersionMax="47" xr10:uidLastSave="{00000000-0000-0000-0000-000000000000}"/>
  <bookViews>
    <workbookView xWindow="-120" yWindow="-120" windowWidth="29040" windowHeight="15840" xr2:uid="{0EB5C2A3-A9BB-4A9B-85DA-1919D03A5362}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31" i="1" l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32" i="1"/>
  <c r="K32" i="1" l="1"/>
  <c r="G34" i="1" s="1"/>
</calcChain>
</file>

<file path=xl/sharedStrings.xml><?xml version="1.0" encoding="utf-8"?>
<sst xmlns="http://schemas.openxmlformats.org/spreadsheetml/2006/main" count="85" uniqueCount="47">
  <si>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</si>
  <si>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</si>
  <si>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</si>
  <si>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</si>
  <si>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</si>
  <si>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</si>
  <si>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</si>
  <si>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</si>
  <si>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</si>
  <si>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</si>
  <si>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</si>
  <si>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</si>
  <si>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</si>
  <si>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</si>
  <si>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Unicom Projects S.r.l.s. a socio unico</t>
  </si>
  <si>
    <t>TD01</t>
  </si>
  <si>
    <t>FPA 141/24</t>
  </si>
  <si>
    <t>LEGISLAZIONE TECNICA S.r.l.</t>
  </si>
  <si>
    <t>478/PA/2024</t>
  </si>
  <si>
    <t>Libera Accademia di Medicina Biologica</t>
  </si>
  <si>
    <t>Resigest Srl</t>
  </si>
  <si>
    <t>458/2024</t>
  </si>
  <si>
    <t>VOIPVOICE SRL</t>
  </si>
  <si>
    <t>NOFIRE S.R.L.</t>
  </si>
  <si>
    <t>A2A Energia SpA</t>
  </si>
  <si>
    <t>STUDIO TECNICO A&amp;amp;C DELL' ING. MATTEO</t>
  </si>
  <si>
    <t>41/2024</t>
  </si>
  <si>
    <t>INFORMATICA SOLUZIONI AZIENDALI SRL</t>
  </si>
  <si>
    <t>102/PA</t>
  </si>
  <si>
    <t>SILVANA  RESTUCCIA</t>
  </si>
  <si>
    <t>TD06</t>
  </si>
  <si>
    <t>42/2024</t>
  </si>
  <si>
    <t>RISMA SRL</t>
  </si>
  <si>
    <t>LUPO SOLUZIONI TECNOLOGICHE SRL</t>
  </si>
  <si>
    <t>ADECCO ITALIA SPA</t>
  </si>
  <si>
    <t>2024.0591.01209</t>
  </si>
  <si>
    <t>PALAZZOLO SERVICE S.R.L</t>
  </si>
  <si>
    <t>2825/C/24/2</t>
  </si>
  <si>
    <t>2024.0591.01369</t>
  </si>
  <si>
    <t>BNP PARIBAS LEASE GROUP SA</t>
  </si>
  <si>
    <t>JJH79743</t>
  </si>
  <si>
    <t>PAOLA BRUSA</t>
  </si>
  <si>
    <t>POLIDOR SRL</t>
  </si>
  <si>
    <t>F 614 2024</t>
  </si>
  <si>
    <t>HISKILL SRL</t>
  </si>
  <si>
    <t>14/45</t>
  </si>
  <si>
    <t>2024.0591.01583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</si>
</sst>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17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B2E2-78FA-439C-BC20-E6164A4AE652}">
  <dimension ref="A1:K37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2590600819</v>
      </c>
      <c r="B3" t="s">
        <v>14</v>
      </c>
      <c r="C3" t="s">
        <v>15</v>
      </c>
      <c r="D3" t="s">
        <v>16</v>
      </c>
      <c r="E3" s="14">
        <v>45474</v>
      </c>
      <c r="F3" s="14">
        <v>45504</v>
      </c>
      <c r="G3" s="2">
        <v>150</v>
      </c>
      <c r="H3">
        <v>180</v>
      </c>
      <c r="I3" s="14">
        <v>45588</v>
      </c>
      <c r="J3">
        <f>IF(OR(ISBLANK(I3),ISBLANK(F3)),0,I3-F3)</f>
        <v>84</v>
      </c>
      <c r="K3" s="2">
        <f>G3*J3</f>
        <v>12600</v>
      </c>
    </row>
    <row r="4" spans="1:11" x14ac:dyDescent="0.25">
      <c r="A4">
        <v>5383391009</v>
      </c>
      <c r="B4" t="s">
        <v>17</v>
      </c>
      <c r="C4" t="s">
        <v>15</v>
      </c>
      <c r="D4" t="s">
        <v>18</v>
      </c>
      <c r="E4" s="14">
        <v>45475</v>
      </c>
      <c r="G4" s="2">
        <v>2350</v>
      </c>
      <c r="H4">
        <v>130</v>
      </c>
      <c r="I4" s="14">
        <v>45481</v>
      </c>
      <c r="J4">
        <f>IF(OR(ISBLANK(I4),ISBLANK(F4)),0,I4-F4)</f>
        <v>0</v>
      </c>
      <c r="K4" s="2">
        <f>G4*J4</f>
        <v>0</v>
      </c>
    </row>
    <row r="5" spans="1:11" x14ac:dyDescent="0.25">
      <c r="A5">
        <v>4649970821</v>
      </c>
      <c r="B5" t="s">
        <v>19</v>
      </c>
      <c r="C5" t="s">
        <v>15</v>
      </c>
      <c r="D5">
        <v>103</v>
      </c>
      <c r="E5" s="14">
        <v>45475</v>
      </c>
      <c r="F5" s="14">
        <v>45506</v>
      </c>
      <c r="G5" s="2">
        <v>758.22</v>
      </c>
      <c r="H5">
        <v>118</v>
      </c>
      <c r="I5" s="14">
        <v>45476</v>
      </c>
      <c r="J5">
        <f>IF(OR(ISBLANK(I5),ISBLANK(F5)),0,I5-F5)</f>
        <v>-30</v>
      </c>
      <c r="K5" s="2">
        <f>G5*J5</f>
        <v>-22746.600000000002</v>
      </c>
    </row>
    <row r="6" spans="1:11" x14ac:dyDescent="0.25">
      <c r="A6">
        <v>4649970821</v>
      </c>
      <c r="B6" t="s">
        <v>19</v>
      </c>
      <c r="C6" t="s">
        <v>15</v>
      </c>
      <c r="D6">
        <v>107</v>
      </c>
      <c r="E6" s="14">
        <v>45476</v>
      </c>
      <c r="F6" s="14">
        <v>45507</v>
      </c>
      <c r="G6" s="2">
        <v>3200</v>
      </c>
      <c r="H6">
        <v>131</v>
      </c>
      <c r="I6" s="14">
        <v>45481</v>
      </c>
      <c r="J6">
        <f>IF(OR(ISBLANK(I6),ISBLANK(F6)),0,I6-F6)</f>
        <v>-26</v>
      </c>
      <c r="K6" s="2">
        <f>G6*J6</f>
        <v>-83200</v>
      </c>
    </row>
    <row r="7" spans="1:11" x14ac:dyDescent="0.25">
      <c r="A7">
        <v>2456110820</v>
      </c>
      <c r="B7" t="s">
        <v>20</v>
      </c>
      <c r="C7" t="s">
        <v>15</v>
      </c>
      <c r="D7" t="s">
        <v>21</v>
      </c>
      <c r="E7" s="14">
        <v>45480</v>
      </c>
      <c r="G7" s="2">
        <v>262.55</v>
      </c>
      <c r="H7">
        <v>117</v>
      </c>
      <c r="I7" s="14">
        <v>45475</v>
      </c>
      <c r="J7">
        <f>IF(OR(ISBLANK(I7),ISBLANK(F7)),0,I7-F7)</f>
        <v>0</v>
      </c>
      <c r="K7" s="2">
        <f>G7*J7</f>
        <v>0</v>
      </c>
    </row>
    <row r="8" spans="1:11" x14ac:dyDescent="0.25">
      <c r="A8">
        <v>5618320484</v>
      </c>
      <c r="B8" t="s">
        <v>22</v>
      </c>
      <c r="C8" t="s">
        <v>15</v>
      </c>
      <c r="D8">
        <v>64362</v>
      </c>
      <c r="E8" s="14">
        <v>45480</v>
      </c>
      <c r="F8" s="14">
        <v>45504</v>
      </c>
      <c r="G8" s="2">
        <v>102.1</v>
      </c>
      <c r="H8">
        <v>133</v>
      </c>
      <c r="I8" s="14">
        <v>45504</v>
      </c>
      <c r="J8">
        <f>IF(OR(ISBLANK(I8),ISBLANK(F8)),0,I8-F8)</f>
        <v>0</v>
      </c>
      <c r="K8" s="2">
        <f>G8*J8</f>
        <v>0</v>
      </c>
    </row>
    <row r="9" spans="1:11" x14ac:dyDescent="0.25">
      <c r="A9">
        <v>3809020823</v>
      </c>
      <c r="B9" t="s">
        <v>23</v>
      </c>
      <c r="C9" t="s">
        <v>15</v>
      </c>
      <c r="D9">
        <v>869</v>
      </c>
      <c r="E9" s="14">
        <v>45483</v>
      </c>
      <c r="F9" s="14">
        <v>45483</v>
      </c>
      <c r="G9" s="2">
        <v>30</v>
      </c>
      <c r="H9">
        <v>120</v>
      </c>
      <c r="I9" s="14">
        <v>45484</v>
      </c>
      <c r="J9">
        <f>IF(OR(ISBLANK(I9),ISBLANK(F9)),0,I9-F9)</f>
        <v>1</v>
      </c>
      <c r="K9" s="2">
        <f>G9*J9</f>
        <v>30</v>
      </c>
    </row>
    <row r="10" spans="1:11" x14ac:dyDescent="0.25">
      <c r="A10">
        <v>12883420155</v>
      </c>
      <c r="B10" t="s">
        <v>24</v>
      </c>
      <c r="C10" t="s">
        <v>15</v>
      </c>
      <c r="D10">
        <v>824500208135</v>
      </c>
      <c r="E10" s="14">
        <v>45484</v>
      </c>
      <c r="F10" s="14">
        <v>45516</v>
      </c>
      <c r="G10" s="2">
        <v>548.27</v>
      </c>
      <c r="H10">
        <v>121</v>
      </c>
      <c r="I10" s="14">
        <v>45491</v>
      </c>
      <c r="J10">
        <f>IF(OR(ISBLANK(I10),ISBLANK(F10)),0,I10-F10)</f>
        <v>-25</v>
      </c>
      <c r="K10" s="2">
        <f>G10*J10</f>
        <v>-13706.75</v>
      </c>
    </row>
    <row r="11" spans="1:11" x14ac:dyDescent="0.25">
      <c r="A11">
        <v>3039460849</v>
      </c>
      <c r="B11" t="s">
        <v>25</v>
      </c>
      <c r="C11" t="s">
        <v>15</v>
      </c>
      <c r="D11" t="s">
        <v>26</v>
      </c>
      <c r="E11" s="14">
        <v>45491</v>
      </c>
      <c r="G11" s="2">
        <v>3120</v>
      </c>
      <c r="H11">
        <v>136</v>
      </c>
      <c r="I11" s="14">
        <v>45505</v>
      </c>
      <c r="J11">
        <f>IF(OR(ISBLANK(I11),ISBLANK(F11)),0,I11-F11)</f>
        <v>0</v>
      </c>
      <c r="K11" s="2">
        <f>G11*J11</f>
        <v>0</v>
      </c>
    </row>
    <row r="12" spans="1:11" x14ac:dyDescent="0.25">
      <c r="A12">
        <v>1445260886</v>
      </c>
      <c r="B12" t="s">
        <v>27</v>
      </c>
      <c r="C12" t="s">
        <v>15</v>
      </c>
      <c r="D12" t="s">
        <v>28</v>
      </c>
      <c r="E12" s="14">
        <v>45491</v>
      </c>
      <c r="F12" s="14">
        <v>45522</v>
      </c>
      <c r="G12" s="2">
        <v>3400</v>
      </c>
      <c r="H12">
        <v>132</v>
      </c>
      <c r="I12" s="14">
        <v>45499</v>
      </c>
      <c r="J12">
        <f>IF(OR(ISBLANK(I12),ISBLANK(F12)),0,I12-F12)</f>
        <v>-23</v>
      </c>
      <c r="K12" s="2">
        <f>G12*J12</f>
        <v>-78200</v>
      </c>
    </row>
    <row r="13" spans="1:11" x14ac:dyDescent="0.25">
      <c r="A13">
        <v>5939150826</v>
      </c>
      <c r="B13" t="s">
        <v>29</v>
      </c>
      <c r="C13" t="s">
        <v>30</v>
      </c>
      <c r="D13">
        <v>93</v>
      </c>
      <c r="E13" s="14">
        <v>45491</v>
      </c>
      <c r="F13" s="14">
        <v>45535</v>
      </c>
      <c r="G13" s="2">
        <v>384.77</v>
      </c>
      <c r="H13">
        <v>122</v>
      </c>
      <c r="I13" s="14">
        <v>45495</v>
      </c>
      <c r="J13">
        <f>IF(OR(ISBLANK(I13),ISBLANK(F13)),0,I13-F13)</f>
        <v>-40</v>
      </c>
      <c r="K13" s="2">
        <f>G13*J13</f>
        <v>-15390.8</v>
      </c>
    </row>
    <row r="14" spans="1:11" x14ac:dyDescent="0.25">
      <c r="A14">
        <v>3039460849</v>
      </c>
      <c r="B14" t="s">
        <v>25</v>
      </c>
      <c r="C14" t="s">
        <v>15</v>
      </c>
      <c r="D14" t="s">
        <v>31</v>
      </c>
      <c r="E14" s="14">
        <v>45495</v>
      </c>
      <c r="G14" s="2">
        <v>3120</v>
      </c>
      <c r="H14">
        <v>137</v>
      </c>
      <c r="I14" s="14">
        <v>45505</v>
      </c>
      <c r="J14">
        <f>IF(OR(ISBLANK(I14),ISBLANK(F14)),0,I14-F14)</f>
        <v>0</v>
      </c>
      <c r="K14" s="2">
        <f>G14*J14</f>
        <v>0</v>
      </c>
    </row>
    <row r="15" spans="1:11" x14ac:dyDescent="0.25">
      <c r="A15">
        <v>6868180826</v>
      </c>
      <c r="B15" t="s">
        <v>32</v>
      </c>
      <c r="C15" t="s">
        <v>15</v>
      </c>
      <c r="D15">
        <v>1124</v>
      </c>
      <c r="E15" s="14">
        <v>45499</v>
      </c>
      <c r="G15" s="2">
        <v>106.21</v>
      </c>
      <c r="H15">
        <v>0</v>
      </c>
      <c r="J15">
        <f>IF(OR(ISBLANK(I15),ISBLANK(F15)),0,I15-F15)</f>
        <v>0</v>
      </c>
      <c r="K15" s="2">
        <f>G15*J15</f>
        <v>0</v>
      </c>
    </row>
    <row r="16" spans="1:11" x14ac:dyDescent="0.25">
      <c r="A16">
        <v>6891040823</v>
      </c>
      <c r="B16" t="s">
        <v>33</v>
      </c>
      <c r="C16" t="s">
        <v>15</v>
      </c>
      <c r="D16">
        <v>272</v>
      </c>
      <c r="E16" s="14">
        <v>45504</v>
      </c>
      <c r="F16" s="14">
        <v>45535</v>
      </c>
      <c r="G16" s="2">
        <v>500</v>
      </c>
      <c r="H16">
        <v>155</v>
      </c>
      <c r="I16" s="14">
        <v>45538</v>
      </c>
      <c r="J16">
        <f>IF(OR(ISBLANK(I16),ISBLANK(F16)),0,I16-F16)</f>
        <v>3</v>
      </c>
      <c r="K16" s="2">
        <f>G16*J16</f>
        <v>1500</v>
      </c>
    </row>
    <row r="17" spans="1:11" x14ac:dyDescent="0.25">
      <c r="A17">
        <v>10539160969</v>
      </c>
      <c r="B17" t="s">
        <v>34</v>
      </c>
      <c r="C17" t="s">
        <v>15</v>
      </c>
      <c r="D17" t="s">
        <v>35</v>
      </c>
      <c r="E17" s="14">
        <v>45504</v>
      </c>
      <c r="F17" s="14">
        <v>45535</v>
      </c>
      <c r="G17" s="2">
        <v>2173.1999999999998</v>
      </c>
      <c r="H17">
        <v>156</v>
      </c>
      <c r="I17" s="14">
        <v>45538</v>
      </c>
      <c r="J17">
        <f>IF(OR(ISBLANK(I17),ISBLANK(F17)),0,I17-F17)</f>
        <v>3</v>
      </c>
      <c r="K17" s="2">
        <f>G17*J17</f>
        <v>6519.5999999999995</v>
      </c>
    </row>
    <row r="18" spans="1:11" x14ac:dyDescent="0.25">
      <c r="A18">
        <v>5618320484</v>
      </c>
      <c r="B18" t="s">
        <v>22</v>
      </c>
      <c r="C18" t="s">
        <v>15</v>
      </c>
      <c r="D18">
        <v>74516</v>
      </c>
      <c r="E18" s="14">
        <v>45511</v>
      </c>
      <c r="F18" s="14">
        <v>45535</v>
      </c>
      <c r="G18" s="2">
        <v>107.13</v>
      </c>
      <c r="H18">
        <v>152</v>
      </c>
      <c r="I18" s="14">
        <v>45537</v>
      </c>
      <c r="J18">
        <f>IF(OR(ISBLANK(I18),ISBLANK(F18)),0,I18-F18)</f>
        <v>2</v>
      </c>
      <c r="K18" s="2">
        <f>G18*J18</f>
        <v>214.26</v>
      </c>
    </row>
    <row r="19" spans="1:11" x14ac:dyDescent="0.25">
      <c r="A19">
        <v>6219620827</v>
      </c>
      <c r="B19" t="s">
        <v>36</v>
      </c>
      <c r="C19" t="s">
        <v>15</v>
      </c>
      <c r="D19" t="s">
        <v>37</v>
      </c>
      <c r="E19" s="14">
        <v>45535</v>
      </c>
      <c r="F19" s="14">
        <v>45565</v>
      </c>
      <c r="G19" s="2">
        <v>130.28</v>
      </c>
      <c r="H19">
        <v>158</v>
      </c>
      <c r="I19" s="14">
        <v>45544</v>
      </c>
      <c r="J19">
        <f>IF(OR(ISBLANK(I19),ISBLANK(F19)),0,I19-F19)</f>
        <v>-21</v>
      </c>
      <c r="K19" s="2">
        <f>G19*J19</f>
        <v>-2735.88</v>
      </c>
    </row>
    <row r="20" spans="1:11" x14ac:dyDescent="0.25">
      <c r="A20">
        <v>10539160969</v>
      </c>
      <c r="B20" t="s">
        <v>34</v>
      </c>
      <c r="C20" t="s">
        <v>15</v>
      </c>
      <c r="D20" t="s">
        <v>38</v>
      </c>
      <c r="E20" s="14">
        <v>45535</v>
      </c>
      <c r="F20" s="14">
        <v>45565</v>
      </c>
      <c r="G20" s="2">
        <v>2078.8000000000002</v>
      </c>
      <c r="H20">
        <v>160</v>
      </c>
      <c r="I20" s="14">
        <v>45547</v>
      </c>
      <c r="J20">
        <f>IF(OR(ISBLANK(I20),ISBLANK(F20)),0,I20-F20)</f>
        <v>-18</v>
      </c>
      <c r="K20" s="2">
        <f>G20*J20</f>
        <v>-37418.400000000001</v>
      </c>
    </row>
    <row r="21" spans="1:11" x14ac:dyDescent="0.25">
      <c r="A21">
        <v>13455940158</v>
      </c>
      <c r="B21" t="s">
        <v>39</v>
      </c>
      <c r="C21" t="s">
        <v>15</v>
      </c>
      <c r="D21" t="s">
        <v>40</v>
      </c>
      <c r="E21" s="14">
        <v>45539</v>
      </c>
      <c r="F21" s="14">
        <v>45589</v>
      </c>
      <c r="G21" s="2">
        <v>262.26</v>
      </c>
      <c r="H21">
        <v>157</v>
      </c>
      <c r="I21" s="14">
        <v>45544</v>
      </c>
      <c r="J21">
        <f>IF(OR(ISBLANK(I21),ISBLANK(F21)),0,I21-F21)</f>
        <v>-45</v>
      </c>
      <c r="K21" s="2">
        <f>G21*J21</f>
        <v>-11801.699999999999</v>
      </c>
    </row>
    <row r="22" spans="1:11" x14ac:dyDescent="0.25">
      <c r="A22">
        <v>5618320484</v>
      </c>
      <c r="B22" t="s">
        <v>22</v>
      </c>
      <c r="C22" t="s">
        <v>15</v>
      </c>
      <c r="D22">
        <v>84934</v>
      </c>
      <c r="E22" s="14">
        <v>45542</v>
      </c>
      <c r="F22" s="14">
        <v>45565</v>
      </c>
      <c r="G22" s="2">
        <v>102.1</v>
      </c>
      <c r="H22">
        <v>153</v>
      </c>
      <c r="I22" s="14">
        <v>45565</v>
      </c>
      <c r="J22">
        <f>IF(OR(ISBLANK(I22),ISBLANK(F22)),0,I22-F22)</f>
        <v>0</v>
      </c>
      <c r="K22" s="2">
        <f>G22*J22</f>
        <v>0</v>
      </c>
    </row>
    <row r="23" spans="1:11" x14ac:dyDescent="0.25">
      <c r="B23" t="s">
        <v>41</v>
      </c>
      <c r="C23" t="s">
        <v>30</v>
      </c>
      <c r="D23" s="15">
        <v>45566</v>
      </c>
      <c r="E23" s="14">
        <v>45544</v>
      </c>
      <c r="G23" s="2">
        <v>1500</v>
      </c>
      <c r="H23">
        <v>165</v>
      </c>
      <c r="I23" s="14">
        <v>45553</v>
      </c>
      <c r="J23">
        <f>IF(OR(ISBLANK(I23),ISBLANK(F23)),0,I23-F23)</f>
        <v>0</v>
      </c>
      <c r="K23" s="2">
        <f>G23*J23</f>
        <v>0</v>
      </c>
    </row>
    <row r="24" spans="1:11" x14ac:dyDescent="0.25">
      <c r="A24">
        <v>12883420155</v>
      </c>
      <c r="B24" t="s">
        <v>24</v>
      </c>
      <c r="C24" t="s">
        <v>15</v>
      </c>
      <c r="D24">
        <v>824500280259</v>
      </c>
      <c r="E24" s="14">
        <v>45547</v>
      </c>
      <c r="F24" s="14">
        <v>45579</v>
      </c>
      <c r="G24" s="2">
        <v>638.28</v>
      </c>
      <c r="H24">
        <v>164</v>
      </c>
      <c r="I24" s="14">
        <v>45551</v>
      </c>
      <c r="J24">
        <f>IF(OR(ISBLANK(I24),ISBLANK(F24)),0,I24-F24)</f>
        <v>-28</v>
      </c>
      <c r="K24" s="2">
        <f>G24*J24</f>
        <v>-17871.84</v>
      </c>
    </row>
    <row r="25" spans="1:11" x14ac:dyDescent="0.25">
      <c r="A25">
        <v>3453280822</v>
      </c>
      <c r="B25" t="s">
        <v>42</v>
      </c>
      <c r="C25" t="s">
        <v>15</v>
      </c>
      <c r="D25">
        <v>222</v>
      </c>
      <c r="E25" s="14">
        <v>45553</v>
      </c>
      <c r="F25" s="14">
        <v>45553</v>
      </c>
      <c r="G25" s="2">
        <v>617.36</v>
      </c>
      <c r="H25">
        <v>166</v>
      </c>
      <c r="I25" s="14">
        <v>45553</v>
      </c>
      <c r="J25">
        <f>IF(OR(ISBLANK(I25),ISBLANK(F25)),0,I25-F25)</f>
        <v>0</v>
      </c>
      <c r="K25" s="2">
        <f>G25*J25</f>
        <v>0</v>
      </c>
    </row>
    <row r="26" spans="1:11" x14ac:dyDescent="0.25">
      <c r="A26">
        <v>3453280822</v>
      </c>
      <c r="B26" t="s">
        <v>42</v>
      </c>
      <c r="C26" t="s">
        <v>15</v>
      </c>
      <c r="D26">
        <v>226</v>
      </c>
      <c r="E26" s="14">
        <v>45558</v>
      </c>
      <c r="F26" s="14">
        <v>45558</v>
      </c>
      <c r="G26" s="2">
        <v>617.36</v>
      </c>
      <c r="H26">
        <v>168</v>
      </c>
      <c r="I26" s="14">
        <v>45558</v>
      </c>
      <c r="J26">
        <f>IF(OR(ISBLANK(I26),ISBLANK(F26)),0,I26-F26)</f>
        <v>0</v>
      </c>
      <c r="K26" s="2">
        <f>G26*J26</f>
        <v>0</v>
      </c>
    </row>
    <row r="27" spans="1:11" x14ac:dyDescent="0.25">
      <c r="A27">
        <v>2456110820</v>
      </c>
      <c r="B27" t="s">
        <v>20</v>
      </c>
      <c r="C27" t="s">
        <v>15</v>
      </c>
      <c r="D27" t="s">
        <v>43</v>
      </c>
      <c r="E27" s="14">
        <v>45561</v>
      </c>
      <c r="G27" s="2">
        <v>180</v>
      </c>
      <c r="H27">
        <v>159</v>
      </c>
      <c r="I27" s="14">
        <v>45547</v>
      </c>
      <c r="J27">
        <f>IF(OR(ISBLANK(I27),ISBLANK(F27)),0,I27-F27)</f>
        <v>0</v>
      </c>
      <c r="K27" s="2">
        <f>G27*J27</f>
        <v>0</v>
      </c>
    </row>
    <row r="28" spans="1:11" x14ac:dyDescent="0.25">
      <c r="A28">
        <v>6374311212</v>
      </c>
      <c r="B28" t="s">
        <v>44</v>
      </c>
      <c r="C28" t="s">
        <v>15</v>
      </c>
      <c r="D28" t="s">
        <v>45</v>
      </c>
      <c r="E28" s="14">
        <v>45562</v>
      </c>
      <c r="F28" s="14">
        <v>45563</v>
      </c>
      <c r="G28" s="2">
        <v>750</v>
      </c>
      <c r="H28">
        <v>172</v>
      </c>
      <c r="I28" s="14">
        <v>45566</v>
      </c>
      <c r="J28">
        <f>IF(OR(ISBLANK(I28),ISBLANK(F28)),0,I28-F28)</f>
        <v>3</v>
      </c>
      <c r="K28" s="2">
        <f>G28*J28</f>
        <v>2250</v>
      </c>
    </row>
    <row r="29" spans="1:11" x14ac:dyDescent="0.25">
      <c r="A29">
        <v>3453280822</v>
      </c>
      <c r="B29" t="s">
        <v>42</v>
      </c>
      <c r="C29" t="s">
        <v>15</v>
      </c>
      <c r="D29">
        <v>242</v>
      </c>
      <c r="E29" s="14">
        <v>45565</v>
      </c>
      <c r="F29" s="14">
        <v>45565</v>
      </c>
      <c r="G29" s="2">
        <v>617.36</v>
      </c>
      <c r="H29">
        <v>171</v>
      </c>
      <c r="I29" s="14">
        <v>45566</v>
      </c>
      <c r="J29">
        <f>IF(OR(ISBLANK(I29),ISBLANK(F29)),0,I29-F29)</f>
        <v>1</v>
      </c>
      <c r="K29" s="2">
        <f>G29*J29</f>
        <v>617.36</v>
      </c>
    </row>
    <row r="30" spans="1:11" x14ac:dyDescent="0.25">
      <c r="A30">
        <v>6891040823</v>
      </c>
      <c r="B30" t="s">
        <v>33</v>
      </c>
      <c r="C30" t="s">
        <v>15</v>
      </c>
      <c r="D30">
        <v>348</v>
      </c>
      <c r="E30" s="14">
        <v>45565</v>
      </c>
      <c r="F30" s="14">
        <v>45595</v>
      </c>
      <c r="G30" s="2">
        <v>70</v>
      </c>
      <c r="H30">
        <v>179</v>
      </c>
      <c r="I30" s="14">
        <v>45588</v>
      </c>
      <c r="J30">
        <f>IF(OR(ISBLANK(I30),ISBLANK(F30)),0,I30-F30)</f>
        <v>-7</v>
      </c>
      <c r="K30" s="2">
        <f>G30*J30</f>
        <v>-490</v>
      </c>
    </row>
    <row r="31" spans="1:11" x14ac:dyDescent="0.25">
      <c r="A31">
        <v>10539160969</v>
      </c>
      <c r="B31" t="s">
        <v>34</v>
      </c>
      <c r="C31" t="s">
        <v>15</v>
      </c>
      <c r="D31" t="s">
        <v>46</v>
      </c>
      <c r="E31" s="14">
        <v>45565</v>
      </c>
      <c r="F31" s="14">
        <v>45596</v>
      </c>
      <c r="G31" s="2">
        <v>1984.4</v>
      </c>
      <c r="H31">
        <v>178</v>
      </c>
      <c r="I31" s="14">
        <v>45576</v>
      </c>
      <c r="J31">
        <f>IF(OR(ISBLANK(I31),ISBLANK(F31)),0,I31-F31)</f>
        <v>-20</v>
      </c>
      <c r="K31" s="2">
        <f>G31*J31</f>
        <v>-39688</v>
      </c>
    </row>
    <row r="32" spans="1:11" x14ac:dyDescent="0.25">
      <c r="A32" s="7" t="s">
        <v>12</v>
      </c>
      <c r="G32" s="10">
        <f>SUBTOTAL(109,G3:G31)</f>
        <v>29860.65</v>
      </c>
      <c r="K32" s="11">
        <f>SUBTOTAL(109,K3:K31)</f>
        <v>-299518.75</v>
      </c>
    </row>
    <row r="33" spans="1:11" x14ac:dyDescent="0.25">
      <c r="A33" s="7"/>
      <c r="K33" s="4"/>
    </row>
    <row r="34" spans="1:11" x14ac:dyDescent="0.25">
      <c r="C34" s="5"/>
      <c r="D34" s="6"/>
      <c r="F34" s="8" t="s">
        <v>10</v>
      </c>
      <c r="G34" s="9">
        <f>K32/G32</f>
        <v>-10.03055023919439</v>
      </c>
    </row>
    <row r="36" spans="1:11" x14ac:dyDescent="0.25">
      <c r="F36" s="8"/>
      <c r="G36" s="10"/>
    </row>
    <row r="37" spans="1:11" x14ac:dyDescent="0.25">
      <c r="F37" s="8"/>
      <c r="G37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B7EC0-AD71-4D05-A216-D72B3EBACB7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F59D-13F5-4696-9FD3-6B3FAC01E4C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</dc:creator>
  <cp:lastModifiedBy>Fulvio</cp:lastModifiedBy>
  <cp:lastPrinted>2022-06-22T16:26:10Z</cp:lastPrinted>
  <dcterms:created xsi:type="dcterms:W3CDTF">2022-05-30T16:58:41Z</dcterms:created>
  <dcterms:modified xsi:type="dcterms:W3CDTF">2024-11-28T14:49:49Z</dcterms:modified>
</cp:coreProperties>
</file>